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2"/>
  </bookViews>
  <sheets>
    <sheet name="Sheet1" sheetId="1" state="hidden" r:id="rId1"/>
    <sheet name="Chart1" sheetId="2" r:id="rId2"/>
    <sheet name="Sheet2" sheetId="3" r:id="rId3"/>
    <sheet name="Sheet3" sheetId="4" state="hidden" r:id="rId4"/>
  </sheets>
  <definedNames>
    <definedName name="_xlnm.Print_Area" localSheetId="0">'Sheet1'!$A$1:$AE$103</definedName>
    <definedName name="_xlnm.Print_Titles" localSheetId="2">'Sheet2'!$B:$C,'Sheet2'!$4:$7</definedName>
  </definedNames>
  <calcPr fullCalcOnLoad="1"/>
</workbook>
</file>

<file path=xl/sharedStrings.xml><?xml version="1.0" encoding="utf-8"?>
<sst xmlns="http://schemas.openxmlformats.org/spreadsheetml/2006/main" count="439" uniqueCount="281">
  <si>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</si>
  <si>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</si>
  <si>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</si>
  <si>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</si>
  <si>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</si>
  <si>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</si>
  <si>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</si>
  <si>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</si>
  <si>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</si>
  <si>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</si>
  <si>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</si>
  <si>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</si>
  <si>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</si>
  <si>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</si>
  <si>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</si>
  <si>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</si>
  <si>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</si>
  <si>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</si>
  <si>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</si>
  <si>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</si>
  <si>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</si>
  <si>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</si>
  <si>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</si>
  <si>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</si>
  <si>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</si>
  <si>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</si>
  <si>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</si>
  <si>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</si>
  <si>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</si>
  <si>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</si>
  <si>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</si>
  <si>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</si>
  <si>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</si>
  <si>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</si>
  <si>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</si>
  <si>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</si>
  <si>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</si>
  <si>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</si>
  <si>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</si>
  <si>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</si>
  <si>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</si>
  <si>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</si>
  <si>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</si>
  <si>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</si>
  <si>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</si>
  <si>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</si>
  <si>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</si>
  <si>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</si>
  <si>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</si>
  <si>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</si>
  <si>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</si>
  <si>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</si>
  <si>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</si>
  <si>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</si>
  <si>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</si>
  <si>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</si>
  <si>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</si>
  <si>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</si>
  <si>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</si>
  <si>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</si>
  <si>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</si>
  <si>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</si>
  <si>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</si>
  <si>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</si>
  <si>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</si>
  <si>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</si>
  <si>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</si>
  <si>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</si>
  <si>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</si>
  <si>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</si>
  <si>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</si>
  <si>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</si>
  <si>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</si>
  <si>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</si>
  <si>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</si>
  <si>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</si>
  <si>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</si>
  <si>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</si>
  <si>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</si>
  <si>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</si>
  <si>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</si>
  <si>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</si>
  <si>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</si>
  <si>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</si>
  <si>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</si>
  <si>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</si>
  <si>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</si>
  <si>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</si>
  <si>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</si>
  <si>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</si>
  <si>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</si>
  <si>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</si>
  <si>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</si>
  <si>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</si>
  <si>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</si>
  <si>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</si>
  <si>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</si>
  <si>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</si>
  <si>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</si>
  <si>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</si>
  <si>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</si>
  <si>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</si>
  <si>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</si>
  <si>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</si>
  <si>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</si>
  <si>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</si>
  <si>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</si>
  <si>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</si>
  <si>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</si>
  <si>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</si>
  <si>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</si>
  <si>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</si>
  <si>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</si>
  <si>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</si>
  <si>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</si>
  <si>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</si>
  <si>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</si>
  <si>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</si>
  <si>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</si>
  <si>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</si>
  <si>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</si>
  <si>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</si>
  <si>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</si>
  <si>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</si>
  <si>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</si>
  <si>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</si>
  <si>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</si>
  <si>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</si>
  <si>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</si>
  <si>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</si>
  <si>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</si>
  <si>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</si>
  <si>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</si>
  <si>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</si>
  <si>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</si>
  <si>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</si>
  <si>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</si>
  <si>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</si>
  <si>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</si>
  <si>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</si>
  <si>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</si>
  <si>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</si>
  <si>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</si>
  <si>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</si>
  <si>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</si>
  <si>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</si>
  <si>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</si>
  <si>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2014թ. Ընթացքում
 կուտակված պարտքը  
 /01.01.2015թ. դրությամբ/</t>
  </si>
  <si>
    <t>Ընդամենը   նախորդ 
տարիների պարտքը
/01.01.2015 դրությամբ/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</si>
  <si>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</si>
  <si>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</si>
  <si>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</si>
  <si>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</si>
  <si>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</si>
  <si>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</si>
  <si>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</si>
  <si>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</si>
  <si>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</si>
  <si>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</si>
  <si>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</si>
  <si>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</si>
  <si>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</si>
  <si>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</si>
  <si>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</si>
  <si>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</si>
  <si>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</si>
  <si>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</si>
  <si>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</si>
  <si>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</si>
  <si>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</si>
  <si>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</si>
  <si>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</si>
  <si>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</si>
  <si>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</si>
  <si>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</si>
  <si>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</si>
  <si>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</si>
  <si>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</si>
  <si>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</si>
  <si>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</si>
  <si>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</si>
  <si>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</si>
  <si>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</si>
  <si>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</si>
  <si>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</si>
  <si>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</si>
  <si>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</si>
  <si>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</si>
  <si>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</si>
  <si>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</si>
  <si>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</si>
  <si>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</si>
  <si>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</si>
  <si>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</si>
  <si>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</si>
  <si>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</si>
  <si>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</si>
  <si>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</si>
  <si>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</si>
  <si>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</si>
  <si>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</si>
  <si>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</si>
  <si>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</si>
  <si>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</si>
  <si>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</si>
  <si>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</si>
  <si>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</si>
  <si>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</si>
  <si>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</si>
  <si>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</si>
  <si>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</si>
  <si>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</si>
  <si>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</si>
  <si>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</si>
  <si>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</si>
  <si>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</si>
  <si>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</si>
  <si>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</si>
  <si>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</si>
  <si>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</si>
  <si>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</si>
  <si>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</si>
  <si>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</si>
  <si>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</si>
  <si>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</si>
  <si>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</si>
  <si>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</si>
  <si>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</si>
  <si>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</si>
  <si>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</si>
  <si>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</si>
  <si>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</si>
  <si>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</si>
  <si>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</si>
  <si>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</si>
  <si>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</si>
  <si>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</si>
  <si>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</si>
  <si>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</si>
  <si>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</si>
  <si>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</si>
  <si>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</si>
  <si>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</si>
  <si>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</si>
  <si>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</si>
  <si>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</si>
  <si>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</si>
  <si>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</si>
  <si>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</si>
  <si>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</si>
  <si>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</si>
  <si>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</si>
  <si>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</si>
  <si>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</si>
  <si>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</si>
  <si>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</si>
  <si>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</si>
  <si>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</si>
  <si>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</si>
  <si>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</si>
  <si>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</si>
  <si>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</si>
  <si>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</si>
  <si>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</si>
  <si>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</si>
  <si>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</si>
  <si>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</si>
  <si>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</si>
  <si>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</si>
  <si>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</si>
  <si>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t>Նախորդ տարիների
    պարտքը /01.01.2014թ. դրությամբ/</t>
  </si>
  <si>
    <t>փաստ.</t>
  </si>
  <si>
    <t xml:space="preserve"> Պարտքի  մարումը
2015թ.
նոյեմբերի 1-ի  դրությամբ</t>
  </si>
  <si>
    <t>Մնացորդը
2015թ.
նոյեմբերի 1-ի  դրությամբ</t>
  </si>
  <si>
    <t>Ընդամենը
համայնքապետարանների, ՏԻՄ -երին ենթակա բյուջետային հիմնարկների, ՀՈԱԿ-ների աշխատողների աշխատավարձերը 
2015թ. նոյեմբերի 1-ի  դրությամբ</t>
  </si>
  <si>
    <t xml:space="preserve"> Համայնքապետարանների աշխատողների  աշխատավարձերը  
2015թ.նոյեմբերի 1-ի  դրությամբ</t>
  </si>
  <si>
    <t>ՏԻՄ-երին ենթակա  բյուջետային հիմնարկների աշխատողների աշխատավարձերը 
2015թ. նոյեմբերի 1-ի  դրությամբ</t>
  </si>
  <si>
    <t>ՀՈԱԿ-ների աշխատողների աշխատավարձերը           2015թ. նոյեմբերի 1-ի  դրությամբ</t>
  </si>
  <si>
    <t>2015թ. /ընթացիկ տարվա/ աշխատավարձի պարտքը
նոյեմբերի 1-ի դրությամբ</t>
  </si>
  <si>
    <t>ԸՆԴԱՄԵՆԸ ՊԱՐՏՔԸ
2015թ.
նոյեմբերի 1-ի  դրությամբ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</si>
  <si>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2015 թվականի նոյեմբերի 1-ի դրությամբ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</si>
</sst>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180" fontId="55" fillId="33" borderId="10" xfId="0" applyNumberFormat="1" applyFont="1" applyFill="1" applyBorder="1" applyAlignment="1">
      <alignment horizontal="center" vertical="center"/>
    </xf>
    <xf numFmtId="180" fontId="55" fillId="33" borderId="10" xfId="0" applyNumberFormat="1" applyFont="1" applyFill="1" applyBorder="1" applyAlignment="1" applyProtection="1">
      <alignment horizontal="center" vertical="center"/>
      <protection locked="0"/>
    </xf>
    <xf numFmtId="4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 vertical="center"/>
    </xf>
    <xf numFmtId="180" fontId="54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4" fillId="33" borderId="0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/>
    </xf>
    <xf numFmtId="180" fontId="59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 applyProtection="1">
      <alignment horizontal="center" vertical="center"/>
      <protection locked="0"/>
    </xf>
    <xf numFmtId="18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2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 applyProtection="1">
      <alignment horizontal="center" vertical="center"/>
      <protection locked="0"/>
    </xf>
    <xf numFmtId="4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3" fillId="33" borderId="0" xfId="0" applyFont="1" applyFill="1" applyBorder="1" applyAlignment="1">
      <alignment/>
    </xf>
    <xf numFmtId="180" fontId="63" fillId="33" borderId="0" xfId="0" applyNumberFormat="1" applyFont="1" applyFill="1" applyAlignment="1">
      <alignment/>
    </xf>
    <xf numFmtId="0" fontId="63" fillId="33" borderId="0" xfId="0" applyFont="1" applyFill="1" applyBorder="1" applyAlignment="1">
      <alignment horizontal="left" vertical="center"/>
    </xf>
    <xf numFmtId="0" fontId="4" fillId="33" borderId="10" xfId="47" applyFont="1" applyFill="1" applyBorder="1" applyAlignment="1">
      <alignment horizontal="center" vertical="center"/>
    </xf>
    <xf numFmtId="0" fontId="64" fillId="33" borderId="0" xfId="47" applyFont="1" applyFill="1" applyAlignment="1">
      <alignment/>
    </xf>
    <xf numFmtId="0" fontId="54" fillId="33" borderId="10" xfId="47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47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47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47" applyNumberFormat="1" applyFont="1" applyFill="1" applyBorder="1" applyAlignment="1">
      <alignment horizontal="center" vertical="center"/>
    </xf>
    <xf numFmtId="180" fontId="8" fillId="33" borderId="10" xfId="47" applyNumberFormat="1" applyFont="1" applyFill="1" applyBorder="1" applyAlignment="1" applyProtection="1">
      <alignment horizontal="center" vertical="center"/>
      <protection locked="0"/>
    </xf>
    <xf numFmtId="180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6" fillId="33" borderId="10" xfId="0" applyNumberFormat="1" applyFont="1" applyFill="1" applyBorder="1" applyAlignment="1">
      <alignment horizontal="center" vertical="center"/>
    </xf>
    <xf numFmtId="180" fontId="66" fillId="33" borderId="10" xfId="47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47" applyNumberFormat="1" applyFont="1" applyFill="1" applyBorder="1" applyAlignment="1" applyProtection="1">
      <alignment horizontal="center"/>
      <protection locked="0"/>
    </xf>
    <xf numFmtId="180" fontId="8" fillId="33" borderId="10" xfId="47" applyNumberFormat="1" applyFont="1" applyFill="1" applyBorder="1" applyAlignment="1">
      <alignment horizontal="center"/>
    </xf>
    <xf numFmtId="185" fontId="8" fillId="33" borderId="10" xfId="47" applyNumberFormat="1" applyFont="1" applyFill="1" applyBorder="1" applyAlignment="1">
      <alignment horizontal="center"/>
    </xf>
    <xf numFmtId="0" fontId="8" fillId="33" borderId="10" xfId="47" applyFont="1" applyFill="1" applyBorder="1" applyAlignment="1">
      <alignment horizontal="center"/>
    </xf>
    <xf numFmtId="180" fontId="8" fillId="33" borderId="10" xfId="47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4" fillId="33" borderId="16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32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Sheet2!$B$1:$B$12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Sheet2!$B$13:$B$127</c:f>
              <c:numCache>
                <c:ptCount val="1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Sheet2!$C$1:$C$12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Sheet2!$C$13:$C$127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Sheet2!$D$1:$D$12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Sheet2!$D$13:$D$127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Sheet2!$E$1:$E$12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Sheet2!$E$13:$E$127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Sheet2!$F$1:$F$12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Sheet2!$F$13:$F$127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Sheet2!$G$1:$G$12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Sheet2!$G$13:$G$127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Sheet2!$H$1:$H$12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Sheet2!$H$13:$H$127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Sheet2!$I$1:$I$12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Sheet2!$I$13:$I$127</c:f>
              <c:numCache>
                <c:ptCount val="115"/>
                <c:pt idx="0">
                  <c:v>18631</c:v>
                </c:pt>
                <c:pt idx="1">
                  <c:v>14000.218</c:v>
                </c:pt>
                <c:pt idx="2">
                  <c:v>10209.2</c:v>
                </c:pt>
                <c:pt idx="3">
                  <c:v>10112.4</c:v>
                </c:pt>
                <c:pt idx="4">
                  <c:v>6362.9</c:v>
                </c:pt>
                <c:pt idx="5">
                  <c:v>1648622.7999999998</c:v>
                </c:pt>
                <c:pt idx="6">
                  <c:v>14496.2</c:v>
                </c:pt>
                <c:pt idx="7">
                  <c:v>3774.4</c:v>
                </c:pt>
                <c:pt idx="8">
                  <c:v>11657.6</c:v>
                </c:pt>
                <c:pt idx="9">
                  <c:v>9707.3</c:v>
                </c:pt>
                <c:pt idx="10">
                  <c:v>7939.9</c:v>
                </c:pt>
                <c:pt idx="11">
                  <c:v>2973.8</c:v>
                </c:pt>
                <c:pt idx="12">
                  <c:v>3765</c:v>
                </c:pt>
                <c:pt idx="13">
                  <c:v>13173.6</c:v>
                </c:pt>
                <c:pt idx="14">
                  <c:v>12419.7</c:v>
                </c:pt>
                <c:pt idx="15">
                  <c:v>6724.4</c:v>
                </c:pt>
                <c:pt idx="16">
                  <c:v>7654.5</c:v>
                </c:pt>
                <c:pt idx="17">
                  <c:v>12129.1</c:v>
                </c:pt>
                <c:pt idx="18">
                  <c:v>16554.5</c:v>
                </c:pt>
                <c:pt idx="19">
                  <c:v>27125.8</c:v>
                </c:pt>
                <c:pt idx="20">
                  <c:v>5323.1</c:v>
                </c:pt>
                <c:pt idx="21">
                  <c:v>8830.6</c:v>
                </c:pt>
                <c:pt idx="22">
                  <c:v>13195.7</c:v>
                </c:pt>
                <c:pt idx="23">
                  <c:v>11705.8</c:v>
                </c:pt>
                <c:pt idx="24">
                  <c:v>2756.7</c:v>
                </c:pt>
                <c:pt idx="25">
                  <c:v>10971.3</c:v>
                </c:pt>
                <c:pt idx="26">
                  <c:v>15009.900000000001</c:v>
                </c:pt>
                <c:pt idx="27">
                  <c:v>3010</c:v>
                </c:pt>
                <c:pt idx="28">
                  <c:v>12261.8</c:v>
                </c:pt>
                <c:pt idx="29">
                  <c:v>18739.6</c:v>
                </c:pt>
                <c:pt idx="30">
                  <c:v>15677.5</c:v>
                </c:pt>
                <c:pt idx="31">
                  <c:v>248481.2</c:v>
                </c:pt>
                <c:pt idx="32">
                  <c:v>8943</c:v>
                </c:pt>
                <c:pt idx="33">
                  <c:v>9273.1</c:v>
                </c:pt>
                <c:pt idx="34">
                  <c:v>19045.3</c:v>
                </c:pt>
                <c:pt idx="35">
                  <c:v>8476.7</c:v>
                </c:pt>
                <c:pt idx="36">
                  <c:v>4800.9</c:v>
                </c:pt>
                <c:pt idx="37">
                  <c:v>9040.4</c:v>
                </c:pt>
                <c:pt idx="38">
                  <c:v>18746.3</c:v>
                </c:pt>
                <c:pt idx="39">
                  <c:v>19339</c:v>
                </c:pt>
                <c:pt idx="40">
                  <c:v>3788</c:v>
                </c:pt>
                <c:pt idx="41">
                  <c:v>26049.9</c:v>
                </c:pt>
                <c:pt idx="42">
                  <c:v>15129.699999999999</c:v>
                </c:pt>
                <c:pt idx="43">
                  <c:v>9302.5</c:v>
                </c:pt>
                <c:pt idx="44">
                  <c:v>17579.9</c:v>
                </c:pt>
                <c:pt idx="45">
                  <c:v>43067.2</c:v>
                </c:pt>
                <c:pt idx="46">
                  <c:v>11403.7</c:v>
                </c:pt>
                <c:pt idx="47">
                  <c:v>14476.4</c:v>
                </c:pt>
                <c:pt idx="48">
                  <c:v>10918.7</c:v>
                </c:pt>
                <c:pt idx="49">
                  <c:v>6863.2</c:v>
                </c:pt>
                <c:pt idx="50">
                  <c:v>4926.2</c:v>
                </c:pt>
                <c:pt idx="51">
                  <c:v>31205.6</c:v>
                </c:pt>
                <c:pt idx="52">
                  <c:v>29219.5</c:v>
                </c:pt>
                <c:pt idx="53">
                  <c:v>6979.9</c:v>
                </c:pt>
                <c:pt idx="54">
                  <c:v>5878.4</c:v>
                </c:pt>
                <c:pt idx="55">
                  <c:v>5672.3</c:v>
                </c:pt>
                <c:pt idx="56">
                  <c:v>8883.5</c:v>
                </c:pt>
                <c:pt idx="57">
                  <c:v>9640.5</c:v>
                </c:pt>
                <c:pt idx="58">
                  <c:v>12774.8</c:v>
                </c:pt>
                <c:pt idx="59">
                  <c:v>11901.1</c:v>
                </c:pt>
                <c:pt idx="60">
                  <c:v>7497.7</c:v>
                </c:pt>
                <c:pt idx="61">
                  <c:v>5742.8</c:v>
                </c:pt>
                <c:pt idx="62">
                  <c:v>10018.8</c:v>
                </c:pt>
                <c:pt idx="63">
                  <c:v>11386.2</c:v>
                </c:pt>
                <c:pt idx="64">
                  <c:v>71618.29999999999</c:v>
                </c:pt>
                <c:pt idx="65">
                  <c:v>7169</c:v>
                </c:pt>
                <c:pt idx="66">
                  <c:v>11180.8</c:v>
                </c:pt>
                <c:pt idx="67">
                  <c:v>26711.1</c:v>
                </c:pt>
                <c:pt idx="68">
                  <c:v>6696.6</c:v>
                </c:pt>
                <c:pt idx="69">
                  <c:v>12119</c:v>
                </c:pt>
                <c:pt idx="70">
                  <c:v>4742</c:v>
                </c:pt>
                <c:pt idx="71">
                  <c:v>4978</c:v>
                </c:pt>
                <c:pt idx="72">
                  <c:v>39763.6</c:v>
                </c:pt>
                <c:pt idx="73">
                  <c:v>5358.1</c:v>
                </c:pt>
                <c:pt idx="74">
                  <c:v>6114.9</c:v>
                </c:pt>
                <c:pt idx="75">
                  <c:v>3451.4</c:v>
                </c:pt>
                <c:pt idx="76">
                  <c:v>4303.4</c:v>
                </c:pt>
                <c:pt idx="77">
                  <c:v>4295.3</c:v>
                </c:pt>
                <c:pt idx="78">
                  <c:v>8803.2</c:v>
                </c:pt>
                <c:pt idx="79">
                  <c:v>5222.1</c:v>
                </c:pt>
                <c:pt idx="80">
                  <c:v>4914.5</c:v>
                </c:pt>
                <c:pt idx="81">
                  <c:v>4160.8</c:v>
                </c:pt>
                <c:pt idx="82">
                  <c:v>4828.2</c:v>
                </c:pt>
                <c:pt idx="83">
                  <c:v>5955.7</c:v>
                </c:pt>
                <c:pt idx="84">
                  <c:v>3673.6</c:v>
                </c:pt>
                <c:pt idx="85">
                  <c:v>6603.1</c:v>
                </c:pt>
                <c:pt idx="86">
                  <c:v>3584</c:v>
                </c:pt>
                <c:pt idx="87">
                  <c:v>6036.2</c:v>
                </c:pt>
                <c:pt idx="88">
                  <c:v>3744.4</c:v>
                </c:pt>
                <c:pt idx="89">
                  <c:v>35569.8</c:v>
                </c:pt>
                <c:pt idx="90">
                  <c:v>3588</c:v>
                </c:pt>
                <c:pt idx="91">
                  <c:v>3437.8</c:v>
                </c:pt>
                <c:pt idx="92">
                  <c:v>4748.6</c:v>
                </c:pt>
                <c:pt idx="93">
                  <c:v>5158</c:v>
                </c:pt>
                <c:pt idx="94">
                  <c:v>6378.2</c:v>
                </c:pt>
                <c:pt idx="95">
                  <c:v>3657.6</c:v>
                </c:pt>
                <c:pt idx="96">
                  <c:v>4185.2</c:v>
                </c:pt>
                <c:pt idx="97">
                  <c:v>2904.2</c:v>
                </c:pt>
                <c:pt idx="98">
                  <c:v>4331.3</c:v>
                </c:pt>
                <c:pt idx="99">
                  <c:v>2874.1</c:v>
                </c:pt>
                <c:pt idx="100">
                  <c:v>5909.2</c:v>
                </c:pt>
                <c:pt idx="101">
                  <c:v>5249.5</c:v>
                </c:pt>
                <c:pt idx="102">
                  <c:v>3834</c:v>
                </c:pt>
                <c:pt idx="103">
                  <c:v>6685.9</c:v>
                </c:pt>
                <c:pt idx="104">
                  <c:v>8211</c:v>
                </c:pt>
                <c:pt idx="105">
                  <c:v>4138.1</c:v>
                </c:pt>
                <c:pt idx="106">
                  <c:v>3894.8</c:v>
                </c:pt>
                <c:pt idx="107">
                  <c:v>2881.9</c:v>
                </c:pt>
                <c:pt idx="108">
                  <c:v>2875.3</c:v>
                </c:pt>
                <c:pt idx="109">
                  <c:v>4837.6</c:v>
                </c:pt>
                <c:pt idx="110">
                  <c:v>3543.9</c:v>
                </c:pt>
                <c:pt idx="111">
                  <c:v>5181.6</c:v>
                </c:pt>
                <c:pt idx="112">
                  <c:v>2500.4</c:v>
                </c:pt>
                <c:pt idx="113">
                  <c:v>2859.2</c:v>
                </c:pt>
                <c:pt idx="114">
                  <c:v>3263240.3180000004</c:v>
                </c:pt>
              </c:numCache>
            </c:numRef>
          </c:val>
        </c:ser>
        <c:ser>
          <c:idx val="8"/>
          <c:order val="8"/>
          <c:tx>
            <c:strRef>
              <c:f>Sheet2!$J$1:$J$12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Sheet2!$J$13:$J$127</c:f>
              <c:numCache>
                <c:ptCount val="115"/>
                <c:pt idx="0">
                  <c:v>18631</c:v>
                </c:pt>
                <c:pt idx="1">
                  <c:v>14000.218</c:v>
                </c:pt>
                <c:pt idx="2">
                  <c:v>10209.2</c:v>
                </c:pt>
                <c:pt idx="3">
                  <c:v>10112.4</c:v>
                </c:pt>
                <c:pt idx="4">
                  <c:v>6362.9</c:v>
                </c:pt>
                <c:pt idx="5">
                  <c:v>1648622.7999999998</c:v>
                </c:pt>
                <c:pt idx="6">
                  <c:v>14496.2</c:v>
                </c:pt>
                <c:pt idx="7">
                  <c:v>3774.4</c:v>
                </c:pt>
                <c:pt idx="8">
                  <c:v>11657.6</c:v>
                </c:pt>
                <c:pt idx="9">
                  <c:v>9707.3</c:v>
                </c:pt>
                <c:pt idx="10">
                  <c:v>7939.9</c:v>
                </c:pt>
                <c:pt idx="11">
                  <c:v>2973.8</c:v>
                </c:pt>
                <c:pt idx="12">
                  <c:v>3765</c:v>
                </c:pt>
                <c:pt idx="13">
                  <c:v>13173.6</c:v>
                </c:pt>
                <c:pt idx="14">
                  <c:v>12419.7</c:v>
                </c:pt>
                <c:pt idx="15">
                  <c:v>6724.4</c:v>
                </c:pt>
                <c:pt idx="16">
                  <c:v>7654.5</c:v>
                </c:pt>
                <c:pt idx="17">
                  <c:v>12129.1</c:v>
                </c:pt>
                <c:pt idx="18">
                  <c:v>16554.5</c:v>
                </c:pt>
                <c:pt idx="19">
                  <c:v>27125.8</c:v>
                </c:pt>
                <c:pt idx="20">
                  <c:v>5323.1</c:v>
                </c:pt>
                <c:pt idx="21">
                  <c:v>8830.6</c:v>
                </c:pt>
                <c:pt idx="22">
                  <c:v>13195.7</c:v>
                </c:pt>
                <c:pt idx="23">
                  <c:v>11705.8</c:v>
                </c:pt>
                <c:pt idx="24">
                  <c:v>2756.7</c:v>
                </c:pt>
                <c:pt idx="25">
                  <c:v>10971.3</c:v>
                </c:pt>
                <c:pt idx="26">
                  <c:v>15009.900000000001</c:v>
                </c:pt>
                <c:pt idx="27">
                  <c:v>3010</c:v>
                </c:pt>
                <c:pt idx="28">
                  <c:v>12261.8</c:v>
                </c:pt>
                <c:pt idx="29">
                  <c:v>18739.6</c:v>
                </c:pt>
                <c:pt idx="30">
                  <c:v>15677.5</c:v>
                </c:pt>
                <c:pt idx="31">
                  <c:v>248481.2</c:v>
                </c:pt>
                <c:pt idx="32">
                  <c:v>8943</c:v>
                </c:pt>
                <c:pt idx="33">
                  <c:v>9273.1</c:v>
                </c:pt>
                <c:pt idx="34">
                  <c:v>19045.3</c:v>
                </c:pt>
                <c:pt idx="35">
                  <c:v>8476.7</c:v>
                </c:pt>
                <c:pt idx="36">
                  <c:v>4800.9</c:v>
                </c:pt>
                <c:pt idx="37">
                  <c:v>9040.4</c:v>
                </c:pt>
                <c:pt idx="38">
                  <c:v>18746.3</c:v>
                </c:pt>
                <c:pt idx="39">
                  <c:v>19339</c:v>
                </c:pt>
                <c:pt idx="40">
                  <c:v>3788</c:v>
                </c:pt>
                <c:pt idx="41">
                  <c:v>26049.9</c:v>
                </c:pt>
                <c:pt idx="42">
                  <c:v>15129.699999999999</c:v>
                </c:pt>
                <c:pt idx="43">
                  <c:v>9302.5</c:v>
                </c:pt>
                <c:pt idx="44">
                  <c:v>17579.9</c:v>
                </c:pt>
                <c:pt idx="45">
                  <c:v>43067.2</c:v>
                </c:pt>
                <c:pt idx="46">
                  <c:v>11403.7</c:v>
                </c:pt>
                <c:pt idx="47">
                  <c:v>14476.4</c:v>
                </c:pt>
                <c:pt idx="48">
                  <c:v>10918.7</c:v>
                </c:pt>
                <c:pt idx="49">
                  <c:v>6863.2</c:v>
                </c:pt>
                <c:pt idx="50">
                  <c:v>4926.2</c:v>
                </c:pt>
                <c:pt idx="51">
                  <c:v>31205.6</c:v>
                </c:pt>
                <c:pt idx="52">
                  <c:v>29219.5</c:v>
                </c:pt>
                <c:pt idx="53">
                  <c:v>6979.9</c:v>
                </c:pt>
                <c:pt idx="54">
                  <c:v>5878.4</c:v>
                </c:pt>
                <c:pt idx="55">
                  <c:v>5672.3</c:v>
                </c:pt>
                <c:pt idx="56">
                  <c:v>8883.5</c:v>
                </c:pt>
                <c:pt idx="57">
                  <c:v>9640.5</c:v>
                </c:pt>
                <c:pt idx="58">
                  <c:v>12774.8</c:v>
                </c:pt>
                <c:pt idx="59">
                  <c:v>11901.1</c:v>
                </c:pt>
                <c:pt idx="60">
                  <c:v>7497.7</c:v>
                </c:pt>
                <c:pt idx="61">
                  <c:v>5742.8</c:v>
                </c:pt>
                <c:pt idx="62">
                  <c:v>10018.8</c:v>
                </c:pt>
                <c:pt idx="63">
                  <c:v>11386.2</c:v>
                </c:pt>
                <c:pt idx="64">
                  <c:v>71618.29999999999</c:v>
                </c:pt>
                <c:pt idx="65">
                  <c:v>7169</c:v>
                </c:pt>
                <c:pt idx="66">
                  <c:v>11180.8</c:v>
                </c:pt>
                <c:pt idx="67">
                  <c:v>26711.1</c:v>
                </c:pt>
                <c:pt idx="68">
                  <c:v>6696.6</c:v>
                </c:pt>
                <c:pt idx="69">
                  <c:v>12119</c:v>
                </c:pt>
                <c:pt idx="70">
                  <c:v>4742</c:v>
                </c:pt>
                <c:pt idx="71">
                  <c:v>4978</c:v>
                </c:pt>
                <c:pt idx="72">
                  <c:v>39763.6</c:v>
                </c:pt>
                <c:pt idx="73">
                  <c:v>5358.1</c:v>
                </c:pt>
                <c:pt idx="74">
                  <c:v>6114.9</c:v>
                </c:pt>
                <c:pt idx="75">
                  <c:v>3451.4</c:v>
                </c:pt>
                <c:pt idx="76">
                  <c:v>4303.4</c:v>
                </c:pt>
                <c:pt idx="77">
                  <c:v>4295.3</c:v>
                </c:pt>
                <c:pt idx="78">
                  <c:v>8803.2</c:v>
                </c:pt>
                <c:pt idx="79">
                  <c:v>5222.1</c:v>
                </c:pt>
                <c:pt idx="80">
                  <c:v>4914.5</c:v>
                </c:pt>
                <c:pt idx="81">
                  <c:v>4160.8</c:v>
                </c:pt>
                <c:pt idx="82">
                  <c:v>4828.2</c:v>
                </c:pt>
                <c:pt idx="83">
                  <c:v>5955.7</c:v>
                </c:pt>
                <c:pt idx="84">
                  <c:v>3673.6</c:v>
                </c:pt>
                <c:pt idx="85">
                  <c:v>6603.1</c:v>
                </c:pt>
                <c:pt idx="86">
                  <c:v>3584</c:v>
                </c:pt>
                <c:pt idx="87">
                  <c:v>6036.2</c:v>
                </c:pt>
                <c:pt idx="88">
                  <c:v>3744.4</c:v>
                </c:pt>
                <c:pt idx="89">
                  <c:v>35569.8</c:v>
                </c:pt>
                <c:pt idx="90">
                  <c:v>3588</c:v>
                </c:pt>
                <c:pt idx="91">
                  <c:v>3437.8</c:v>
                </c:pt>
                <c:pt idx="92">
                  <c:v>4748.6</c:v>
                </c:pt>
                <c:pt idx="93">
                  <c:v>5158</c:v>
                </c:pt>
                <c:pt idx="94">
                  <c:v>6378.2</c:v>
                </c:pt>
                <c:pt idx="95">
                  <c:v>3657.6</c:v>
                </c:pt>
                <c:pt idx="96">
                  <c:v>4185.2</c:v>
                </c:pt>
                <c:pt idx="97">
                  <c:v>2904.2</c:v>
                </c:pt>
                <c:pt idx="98">
                  <c:v>4331.3</c:v>
                </c:pt>
                <c:pt idx="99">
                  <c:v>2874.1</c:v>
                </c:pt>
                <c:pt idx="100">
                  <c:v>5909.2</c:v>
                </c:pt>
                <c:pt idx="101">
                  <c:v>5249.5</c:v>
                </c:pt>
                <c:pt idx="102">
                  <c:v>3834</c:v>
                </c:pt>
                <c:pt idx="103">
                  <c:v>6685.9</c:v>
                </c:pt>
                <c:pt idx="104">
                  <c:v>8211</c:v>
                </c:pt>
                <c:pt idx="105">
                  <c:v>4138.1</c:v>
                </c:pt>
                <c:pt idx="106">
                  <c:v>3894.8</c:v>
                </c:pt>
                <c:pt idx="107">
                  <c:v>2881.9</c:v>
                </c:pt>
                <c:pt idx="108">
                  <c:v>2875.3</c:v>
                </c:pt>
                <c:pt idx="109">
                  <c:v>4837.6</c:v>
                </c:pt>
                <c:pt idx="110">
                  <c:v>3543.9</c:v>
                </c:pt>
                <c:pt idx="111">
                  <c:v>5181.6</c:v>
                </c:pt>
                <c:pt idx="112">
                  <c:v>2500.4</c:v>
                </c:pt>
                <c:pt idx="113">
                  <c:v>2859.2</c:v>
                </c:pt>
                <c:pt idx="114">
                  <c:v>3263240.3180000004</c:v>
                </c:pt>
              </c:numCache>
            </c:numRef>
          </c:val>
        </c:ser>
        <c:ser>
          <c:idx val="9"/>
          <c:order val="9"/>
          <c:tx>
            <c:strRef>
              <c:f>Sheet2!$K$1:$K$12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Sheet2!$K$13:$K$127</c:f>
              <c:numCache>
                <c:ptCount val="115"/>
                <c:pt idx="0">
                  <c:v>10512</c:v>
                </c:pt>
                <c:pt idx="1">
                  <c:v>9363</c:v>
                </c:pt>
                <c:pt idx="2">
                  <c:v>10209.2</c:v>
                </c:pt>
                <c:pt idx="3">
                  <c:v>10112.4</c:v>
                </c:pt>
                <c:pt idx="4">
                  <c:v>6362.9</c:v>
                </c:pt>
                <c:pt idx="5">
                  <c:v>621958.1</c:v>
                </c:pt>
                <c:pt idx="6">
                  <c:v>14496.2</c:v>
                </c:pt>
                <c:pt idx="7">
                  <c:v>3774.4</c:v>
                </c:pt>
                <c:pt idx="8">
                  <c:v>11657.6</c:v>
                </c:pt>
                <c:pt idx="9">
                  <c:v>9707.3</c:v>
                </c:pt>
                <c:pt idx="10">
                  <c:v>7939.9</c:v>
                </c:pt>
                <c:pt idx="11">
                  <c:v>2973.8</c:v>
                </c:pt>
                <c:pt idx="12">
                  <c:v>3765</c:v>
                </c:pt>
                <c:pt idx="13">
                  <c:v>13173.6</c:v>
                </c:pt>
                <c:pt idx="14">
                  <c:v>12419.7</c:v>
                </c:pt>
                <c:pt idx="15">
                  <c:v>6724.4</c:v>
                </c:pt>
                <c:pt idx="16">
                  <c:v>7654.5</c:v>
                </c:pt>
                <c:pt idx="17">
                  <c:v>12129.1</c:v>
                </c:pt>
                <c:pt idx="18">
                  <c:v>12117.5</c:v>
                </c:pt>
                <c:pt idx="19">
                  <c:v>18546.8</c:v>
                </c:pt>
                <c:pt idx="20">
                  <c:v>5323.1</c:v>
                </c:pt>
                <c:pt idx="21">
                  <c:v>8830.6</c:v>
                </c:pt>
                <c:pt idx="22">
                  <c:v>13195.7</c:v>
                </c:pt>
                <c:pt idx="23">
                  <c:v>11705.8</c:v>
                </c:pt>
                <c:pt idx="24">
                  <c:v>2756.7</c:v>
                </c:pt>
                <c:pt idx="25">
                  <c:v>10971.3</c:v>
                </c:pt>
                <c:pt idx="26">
                  <c:v>10930.7</c:v>
                </c:pt>
                <c:pt idx="27">
                  <c:v>3010</c:v>
                </c:pt>
                <c:pt idx="28">
                  <c:v>12261.8</c:v>
                </c:pt>
                <c:pt idx="29">
                  <c:v>12589.9</c:v>
                </c:pt>
                <c:pt idx="30">
                  <c:v>15677.5</c:v>
                </c:pt>
                <c:pt idx="31">
                  <c:v>60709.8</c:v>
                </c:pt>
                <c:pt idx="32">
                  <c:v>8943</c:v>
                </c:pt>
                <c:pt idx="33">
                  <c:v>9273.1</c:v>
                </c:pt>
                <c:pt idx="34">
                  <c:v>13513.1</c:v>
                </c:pt>
                <c:pt idx="35">
                  <c:v>8476.7</c:v>
                </c:pt>
                <c:pt idx="36">
                  <c:v>4800.9</c:v>
                </c:pt>
                <c:pt idx="37">
                  <c:v>9040.4</c:v>
                </c:pt>
                <c:pt idx="38">
                  <c:v>8068</c:v>
                </c:pt>
                <c:pt idx="39">
                  <c:v>14926.5</c:v>
                </c:pt>
                <c:pt idx="40">
                  <c:v>3788</c:v>
                </c:pt>
                <c:pt idx="41">
                  <c:v>13579.5</c:v>
                </c:pt>
                <c:pt idx="42">
                  <c:v>11128.3</c:v>
                </c:pt>
                <c:pt idx="43">
                  <c:v>9302.5</c:v>
                </c:pt>
                <c:pt idx="44">
                  <c:v>11743.1</c:v>
                </c:pt>
                <c:pt idx="45">
                  <c:v>21058.1</c:v>
                </c:pt>
                <c:pt idx="46">
                  <c:v>11403.7</c:v>
                </c:pt>
                <c:pt idx="47">
                  <c:v>9853.3</c:v>
                </c:pt>
                <c:pt idx="48">
                  <c:v>9205.7</c:v>
                </c:pt>
                <c:pt idx="49">
                  <c:v>6863.2</c:v>
                </c:pt>
                <c:pt idx="50">
                  <c:v>4926.2</c:v>
                </c:pt>
                <c:pt idx="51">
                  <c:v>15295.4</c:v>
                </c:pt>
                <c:pt idx="52">
                  <c:v>16116.5</c:v>
                </c:pt>
                <c:pt idx="53">
                  <c:v>6979.9</c:v>
                </c:pt>
                <c:pt idx="54">
                  <c:v>5878.4</c:v>
                </c:pt>
                <c:pt idx="55">
                  <c:v>5672.3</c:v>
                </c:pt>
                <c:pt idx="56">
                  <c:v>8883.5</c:v>
                </c:pt>
                <c:pt idx="57">
                  <c:v>9640.5</c:v>
                </c:pt>
                <c:pt idx="58">
                  <c:v>12774.8</c:v>
                </c:pt>
                <c:pt idx="59">
                  <c:v>8201</c:v>
                </c:pt>
                <c:pt idx="60">
                  <c:v>7497.7</c:v>
                </c:pt>
                <c:pt idx="61">
                  <c:v>5742.8</c:v>
                </c:pt>
                <c:pt idx="62">
                  <c:v>10018.8</c:v>
                </c:pt>
                <c:pt idx="63">
                  <c:v>11386.2</c:v>
                </c:pt>
                <c:pt idx="64">
                  <c:v>22712.6</c:v>
                </c:pt>
                <c:pt idx="65">
                  <c:v>7169</c:v>
                </c:pt>
                <c:pt idx="66">
                  <c:v>11180.8</c:v>
                </c:pt>
                <c:pt idx="67">
                  <c:v>17151.1</c:v>
                </c:pt>
                <c:pt idx="68">
                  <c:v>6696.6</c:v>
                </c:pt>
                <c:pt idx="69">
                  <c:v>12119</c:v>
                </c:pt>
                <c:pt idx="70">
                  <c:v>4742</c:v>
                </c:pt>
                <c:pt idx="71">
                  <c:v>4978</c:v>
                </c:pt>
                <c:pt idx="72">
                  <c:v>24624</c:v>
                </c:pt>
                <c:pt idx="73">
                  <c:v>5358.1</c:v>
                </c:pt>
                <c:pt idx="74">
                  <c:v>6114.9</c:v>
                </c:pt>
                <c:pt idx="75">
                  <c:v>3451.4</c:v>
                </c:pt>
                <c:pt idx="76">
                  <c:v>4303.4</c:v>
                </c:pt>
                <c:pt idx="77">
                  <c:v>4295.3</c:v>
                </c:pt>
                <c:pt idx="78">
                  <c:v>8803.2</c:v>
                </c:pt>
                <c:pt idx="79">
                  <c:v>5222.1</c:v>
                </c:pt>
                <c:pt idx="80">
                  <c:v>4914.5</c:v>
                </c:pt>
                <c:pt idx="81">
                  <c:v>4160.8</c:v>
                </c:pt>
                <c:pt idx="82">
                  <c:v>4828.2</c:v>
                </c:pt>
                <c:pt idx="83">
                  <c:v>5955.7</c:v>
                </c:pt>
                <c:pt idx="84">
                  <c:v>3673.6</c:v>
                </c:pt>
                <c:pt idx="85">
                  <c:v>6603.1</c:v>
                </c:pt>
                <c:pt idx="86">
                  <c:v>3584</c:v>
                </c:pt>
                <c:pt idx="87">
                  <c:v>6036.2</c:v>
                </c:pt>
                <c:pt idx="88">
                  <c:v>3744.4</c:v>
                </c:pt>
                <c:pt idx="89">
                  <c:v>15405.8</c:v>
                </c:pt>
                <c:pt idx="90">
                  <c:v>3588</c:v>
                </c:pt>
                <c:pt idx="91">
                  <c:v>3437.8</c:v>
                </c:pt>
                <c:pt idx="92">
                  <c:v>4748.6</c:v>
                </c:pt>
                <c:pt idx="93">
                  <c:v>5158</c:v>
                </c:pt>
                <c:pt idx="94">
                  <c:v>6378.2</c:v>
                </c:pt>
                <c:pt idx="95">
                  <c:v>3657.6</c:v>
                </c:pt>
                <c:pt idx="96">
                  <c:v>4185.2</c:v>
                </c:pt>
                <c:pt idx="97">
                  <c:v>2904.2</c:v>
                </c:pt>
                <c:pt idx="98">
                  <c:v>4331.3</c:v>
                </c:pt>
                <c:pt idx="99">
                  <c:v>2874.1</c:v>
                </c:pt>
                <c:pt idx="100">
                  <c:v>5909.2</c:v>
                </c:pt>
                <c:pt idx="101">
                  <c:v>5249.5</c:v>
                </c:pt>
                <c:pt idx="102">
                  <c:v>3834</c:v>
                </c:pt>
                <c:pt idx="103">
                  <c:v>6685.9</c:v>
                </c:pt>
                <c:pt idx="104">
                  <c:v>8211</c:v>
                </c:pt>
                <c:pt idx="105">
                  <c:v>4138.1</c:v>
                </c:pt>
                <c:pt idx="106">
                  <c:v>3894.8</c:v>
                </c:pt>
                <c:pt idx="107">
                  <c:v>2881.9</c:v>
                </c:pt>
                <c:pt idx="108">
                  <c:v>2875.3</c:v>
                </c:pt>
                <c:pt idx="109">
                  <c:v>4837.6</c:v>
                </c:pt>
                <c:pt idx="110">
                  <c:v>3543.9</c:v>
                </c:pt>
                <c:pt idx="111">
                  <c:v>5181.6</c:v>
                </c:pt>
                <c:pt idx="112">
                  <c:v>2500.4</c:v>
                </c:pt>
                <c:pt idx="113">
                  <c:v>2859.2</c:v>
                </c:pt>
                <c:pt idx="114">
                  <c:v>1701125.3000000003</c:v>
                </c:pt>
              </c:numCache>
            </c:numRef>
          </c:val>
        </c:ser>
        <c:ser>
          <c:idx val="10"/>
          <c:order val="10"/>
          <c:tx>
            <c:strRef>
              <c:f>Sheet2!$L$1:$L$12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Sheet2!$L$13:$L$127</c:f>
              <c:numCache>
                <c:ptCount val="115"/>
                <c:pt idx="0">
                  <c:v>10512</c:v>
                </c:pt>
                <c:pt idx="1">
                  <c:v>9363</c:v>
                </c:pt>
                <c:pt idx="2">
                  <c:v>10209.2</c:v>
                </c:pt>
                <c:pt idx="3">
                  <c:v>10112.4</c:v>
                </c:pt>
                <c:pt idx="4">
                  <c:v>6362.9</c:v>
                </c:pt>
                <c:pt idx="5">
                  <c:v>621958.1</c:v>
                </c:pt>
                <c:pt idx="6">
                  <c:v>14496.2</c:v>
                </c:pt>
                <c:pt idx="7">
                  <c:v>3774.4</c:v>
                </c:pt>
                <c:pt idx="8">
                  <c:v>11657.6</c:v>
                </c:pt>
                <c:pt idx="9">
                  <c:v>9707.3</c:v>
                </c:pt>
                <c:pt idx="10">
                  <c:v>7939.9</c:v>
                </c:pt>
                <c:pt idx="11">
                  <c:v>2973.8</c:v>
                </c:pt>
                <c:pt idx="12">
                  <c:v>3765</c:v>
                </c:pt>
                <c:pt idx="13">
                  <c:v>13173.6</c:v>
                </c:pt>
                <c:pt idx="14">
                  <c:v>12419.7</c:v>
                </c:pt>
                <c:pt idx="15">
                  <c:v>6724.4</c:v>
                </c:pt>
                <c:pt idx="16">
                  <c:v>7654.5</c:v>
                </c:pt>
                <c:pt idx="17">
                  <c:v>12129.1</c:v>
                </c:pt>
                <c:pt idx="18">
                  <c:v>12117.5</c:v>
                </c:pt>
                <c:pt idx="19">
                  <c:v>18546.8</c:v>
                </c:pt>
                <c:pt idx="20">
                  <c:v>5323.1</c:v>
                </c:pt>
                <c:pt idx="21">
                  <c:v>8830.6</c:v>
                </c:pt>
                <c:pt idx="22">
                  <c:v>13195.7</c:v>
                </c:pt>
                <c:pt idx="23">
                  <c:v>11705.8</c:v>
                </c:pt>
                <c:pt idx="24">
                  <c:v>2756.7</c:v>
                </c:pt>
                <c:pt idx="25">
                  <c:v>10971.3</c:v>
                </c:pt>
                <c:pt idx="26">
                  <c:v>10930.7</c:v>
                </c:pt>
                <c:pt idx="27">
                  <c:v>3010</c:v>
                </c:pt>
                <c:pt idx="28">
                  <c:v>12261.8</c:v>
                </c:pt>
                <c:pt idx="29">
                  <c:v>12589.9</c:v>
                </c:pt>
                <c:pt idx="30">
                  <c:v>15677.5</c:v>
                </c:pt>
                <c:pt idx="31">
                  <c:v>60709.8</c:v>
                </c:pt>
                <c:pt idx="32">
                  <c:v>8943</c:v>
                </c:pt>
                <c:pt idx="33">
                  <c:v>9273.1</c:v>
                </c:pt>
                <c:pt idx="34">
                  <c:v>13513.1</c:v>
                </c:pt>
                <c:pt idx="35">
                  <c:v>8476.7</c:v>
                </c:pt>
                <c:pt idx="36">
                  <c:v>4800.9</c:v>
                </c:pt>
                <c:pt idx="37">
                  <c:v>9040.4</c:v>
                </c:pt>
                <c:pt idx="38">
                  <c:v>8068</c:v>
                </c:pt>
                <c:pt idx="39">
                  <c:v>14926.5</c:v>
                </c:pt>
                <c:pt idx="40">
                  <c:v>3788</c:v>
                </c:pt>
                <c:pt idx="41">
                  <c:v>13579.5</c:v>
                </c:pt>
                <c:pt idx="42">
                  <c:v>11128.3</c:v>
                </c:pt>
                <c:pt idx="43">
                  <c:v>9302.5</c:v>
                </c:pt>
                <c:pt idx="44">
                  <c:v>11743.1</c:v>
                </c:pt>
                <c:pt idx="45">
                  <c:v>21058.1</c:v>
                </c:pt>
                <c:pt idx="46">
                  <c:v>11403.7</c:v>
                </c:pt>
                <c:pt idx="47">
                  <c:v>9853.3</c:v>
                </c:pt>
                <c:pt idx="48">
                  <c:v>9205.7</c:v>
                </c:pt>
                <c:pt idx="49">
                  <c:v>6863.2</c:v>
                </c:pt>
                <c:pt idx="50">
                  <c:v>4926.2</c:v>
                </c:pt>
                <c:pt idx="51">
                  <c:v>15295.4</c:v>
                </c:pt>
                <c:pt idx="52">
                  <c:v>16116.5</c:v>
                </c:pt>
                <c:pt idx="53">
                  <c:v>6979.9</c:v>
                </c:pt>
                <c:pt idx="54">
                  <c:v>5878.4</c:v>
                </c:pt>
                <c:pt idx="55">
                  <c:v>5672.3</c:v>
                </c:pt>
                <c:pt idx="56">
                  <c:v>8883.5</c:v>
                </c:pt>
                <c:pt idx="57">
                  <c:v>9640.5</c:v>
                </c:pt>
                <c:pt idx="58">
                  <c:v>12774.8</c:v>
                </c:pt>
                <c:pt idx="59">
                  <c:v>8201</c:v>
                </c:pt>
                <c:pt idx="60">
                  <c:v>7497.7</c:v>
                </c:pt>
                <c:pt idx="61">
                  <c:v>5742.8</c:v>
                </c:pt>
                <c:pt idx="62">
                  <c:v>10018.8</c:v>
                </c:pt>
                <c:pt idx="63">
                  <c:v>11386.2</c:v>
                </c:pt>
                <c:pt idx="64">
                  <c:v>22712.6</c:v>
                </c:pt>
                <c:pt idx="65">
                  <c:v>7169</c:v>
                </c:pt>
                <c:pt idx="66">
                  <c:v>11180.8</c:v>
                </c:pt>
                <c:pt idx="67">
                  <c:v>17151.1</c:v>
                </c:pt>
                <c:pt idx="68">
                  <c:v>6696.6</c:v>
                </c:pt>
                <c:pt idx="69">
                  <c:v>12119</c:v>
                </c:pt>
                <c:pt idx="70">
                  <c:v>4742</c:v>
                </c:pt>
                <c:pt idx="71">
                  <c:v>4978</c:v>
                </c:pt>
                <c:pt idx="72">
                  <c:v>24624</c:v>
                </c:pt>
                <c:pt idx="73">
                  <c:v>5358.1</c:v>
                </c:pt>
                <c:pt idx="74">
                  <c:v>6114.9</c:v>
                </c:pt>
                <c:pt idx="75">
                  <c:v>3451.4</c:v>
                </c:pt>
                <c:pt idx="76">
                  <c:v>4303.4</c:v>
                </c:pt>
                <c:pt idx="77">
                  <c:v>4295.3</c:v>
                </c:pt>
                <c:pt idx="78">
                  <c:v>8803.2</c:v>
                </c:pt>
                <c:pt idx="79">
                  <c:v>5222.1</c:v>
                </c:pt>
                <c:pt idx="80">
                  <c:v>4914.5</c:v>
                </c:pt>
                <c:pt idx="81">
                  <c:v>4160.8</c:v>
                </c:pt>
                <c:pt idx="82">
                  <c:v>4828.2</c:v>
                </c:pt>
                <c:pt idx="83">
                  <c:v>5955.7</c:v>
                </c:pt>
                <c:pt idx="84">
                  <c:v>3673.6</c:v>
                </c:pt>
                <c:pt idx="85">
                  <c:v>6603.1</c:v>
                </c:pt>
                <c:pt idx="86">
                  <c:v>3584</c:v>
                </c:pt>
                <c:pt idx="87">
                  <c:v>6036.2</c:v>
                </c:pt>
                <c:pt idx="88">
                  <c:v>3744.4</c:v>
                </c:pt>
                <c:pt idx="89">
                  <c:v>15405.8</c:v>
                </c:pt>
                <c:pt idx="90">
                  <c:v>3588</c:v>
                </c:pt>
                <c:pt idx="91">
                  <c:v>3437.8</c:v>
                </c:pt>
                <c:pt idx="92">
                  <c:v>4748.6</c:v>
                </c:pt>
                <c:pt idx="93">
                  <c:v>5158</c:v>
                </c:pt>
                <c:pt idx="94">
                  <c:v>6378.2</c:v>
                </c:pt>
                <c:pt idx="95">
                  <c:v>3657.6</c:v>
                </c:pt>
                <c:pt idx="96">
                  <c:v>4185.2</c:v>
                </c:pt>
                <c:pt idx="97">
                  <c:v>2904.2</c:v>
                </c:pt>
                <c:pt idx="98">
                  <c:v>4331.3</c:v>
                </c:pt>
                <c:pt idx="99">
                  <c:v>2874.1</c:v>
                </c:pt>
                <c:pt idx="100">
                  <c:v>5909.2</c:v>
                </c:pt>
                <c:pt idx="101">
                  <c:v>5249.5</c:v>
                </c:pt>
                <c:pt idx="102">
                  <c:v>3834</c:v>
                </c:pt>
                <c:pt idx="103">
                  <c:v>6685.9</c:v>
                </c:pt>
                <c:pt idx="104">
                  <c:v>8211</c:v>
                </c:pt>
                <c:pt idx="105">
                  <c:v>4138.1</c:v>
                </c:pt>
                <c:pt idx="106">
                  <c:v>3894.8</c:v>
                </c:pt>
                <c:pt idx="107">
                  <c:v>2881.9</c:v>
                </c:pt>
                <c:pt idx="108">
                  <c:v>2875.3</c:v>
                </c:pt>
                <c:pt idx="109">
                  <c:v>4837.6</c:v>
                </c:pt>
                <c:pt idx="110">
                  <c:v>3543.9</c:v>
                </c:pt>
                <c:pt idx="111">
                  <c:v>5181.6</c:v>
                </c:pt>
                <c:pt idx="112">
                  <c:v>2500.4</c:v>
                </c:pt>
                <c:pt idx="113">
                  <c:v>2859.2</c:v>
                </c:pt>
                <c:pt idx="114">
                  <c:v>1701125.3000000003</c:v>
                </c:pt>
              </c:numCache>
            </c:numRef>
          </c:val>
        </c:ser>
        <c:ser>
          <c:idx val="11"/>
          <c:order val="11"/>
          <c:tx>
            <c:strRef>
              <c:f>Sheet2!$M$1:$M$12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Sheet2!$M$13:$M$127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48905.7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48905.7</c:v>
                </c:pt>
              </c:numCache>
            </c:numRef>
          </c:val>
        </c:ser>
        <c:ser>
          <c:idx val="12"/>
          <c:order val="12"/>
          <c:tx>
            <c:strRef>
              <c:f>Sheet2!$N$1:$N$12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Sheet2!$N$13:$N$127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48905.7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48905.7</c:v>
                </c:pt>
              </c:numCache>
            </c:numRef>
          </c:val>
        </c:ser>
        <c:ser>
          <c:idx val="13"/>
          <c:order val="13"/>
          <c:tx>
            <c:strRef>
              <c:f>Sheet2!$O$1:$O$12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Sheet2!$O$13:$O$127</c:f>
              <c:numCache>
                <c:ptCount val="115"/>
                <c:pt idx="0">
                  <c:v>8119</c:v>
                </c:pt>
                <c:pt idx="1">
                  <c:v>4637.218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1026664.7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4437</c:v>
                </c:pt>
                <c:pt idx="19">
                  <c:v>8579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4079.2</c:v>
                </c:pt>
                <c:pt idx="27">
                  <c:v>0</c:v>
                </c:pt>
                <c:pt idx="28">
                  <c:v>0</c:v>
                </c:pt>
                <c:pt idx="29">
                  <c:v>6149.7</c:v>
                </c:pt>
                <c:pt idx="30">
                  <c:v>0</c:v>
                </c:pt>
                <c:pt idx="31">
                  <c:v>187771.4</c:v>
                </c:pt>
                <c:pt idx="32">
                  <c:v>0</c:v>
                </c:pt>
                <c:pt idx="33">
                  <c:v>0</c:v>
                </c:pt>
                <c:pt idx="34">
                  <c:v>5532.2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10678.3</c:v>
                </c:pt>
                <c:pt idx="39">
                  <c:v>4412.5</c:v>
                </c:pt>
                <c:pt idx="40">
                  <c:v>0</c:v>
                </c:pt>
                <c:pt idx="41">
                  <c:v>12470.4</c:v>
                </c:pt>
                <c:pt idx="42">
                  <c:v>4001.4</c:v>
                </c:pt>
                <c:pt idx="43">
                  <c:v>0</c:v>
                </c:pt>
                <c:pt idx="44">
                  <c:v>5836.8</c:v>
                </c:pt>
                <c:pt idx="45">
                  <c:v>22009.1</c:v>
                </c:pt>
                <c:pt idx="46">
                  <c:v>0</c:v>
                </c:pt>
                <c:pt idx="47">
                  <c:v>4623.1</c:v>
                </c:pt>
                <c:pt idx="48">
                  <c:v>1713</c:v>
                </c:pt>
                <c:pt idx="49">
                  <c:v>0</c:v>
                </c:pt>
                <c:pt idx="50">
                  <c:v>0</c:v>
                </c:pt>
                <c:pt idx="51">
                  <c:v>15910.2</c:v>
                </c:pt>
                <c:pt idx="52">
                  <c:v>13103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3700.1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9560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15139.6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20164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1513209.318</c:v>
                </c:pt>
              </c:numCache>
            </c:numRef>
          </c:val>
        </c:ser>
        <c:ser>
          <c:idx val="14"/>
          <c:order val="14"/>
          <c:tx>
            <c:strRef>
              <c:f>Sheet2!$P$1:$P$12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Sheet2!$P$13:$P$127</c:f>
              <c:numCache>
                <c:ptCount val="115"/>
                <c:pt idx="0">
                  <c:v>8119</c:v>
                </c:pt>
                <c:pt idx="1">
                  <c:v>4637.218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1026664.7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4437</c:v>
                </c:pt>
                <c:pt idx="19">
                  <c:v>8579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4079.2</c:v>
                </c:pt>
                <c:pt idx="27">
                  <c:v>0</c:v>
                </c:pt>
                <c:pt idx="28">
                  <c:v>0</c:v>
                </c:pt>
                <c:pt idx="29">
                  <c:v>6149.7</c:v>
                </c:pt>
                <c:pt idx="30">
                  <c:v>0</c:v>
                </c:pt>
                <c:pt idx="31">
                  <c:v>187771.4</c:v>
                </c:pt>
                <c:pt idx="32">
                  <c:v>0</c:v>
                </c:pt>
                <c:pt idx="33">
                  <c:v>0</c:v>
                </c:pt>
                <c:pt idx="34">
                  <c:v>5532.2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10678.3</c:v>
                </c:pt>
                <c:pt idx="39">
                  <c:v>4412.5</c:v>
                </c:pt>
                <c:pt idx="40">
                  <c:v>0</c:v>
                </c:pt>
                <c:pt idx="41">
                  <c:v>12470.4</c:v>
                </c:pt>
                <c:pt idx="42">
                  <c:v>4001.4</c:v>
                </c:pt>
                <c:pt idx="43">
                  <c:v>0</c:v>
                </c:pt>
                <c:pt idx="44">
                  <c:v>5836.8</c:v>
                </c:pt>
                <c:pt idx="45">
                  <c:v>22009.1</c:v>
                </c:pt>
                <c:pt idx="46">
                  <c:v>0</c:v>
                </c:pt>
                <c:pt idx="47">
                  <c:v>4623.1</c:v>
                </c:pt>
                <c:pt idx="48">
                  <c:v>1713</c:v>
                </c:pt>
                <c:pt idx="49">
                  <c:v>0</c:v>
                </c:pt>
                <c:pt idx="50">
                  <c:v>0</c:v>
                </c:pt>
                <c:pt idx="51">
                  <c:v>15910.2</c:v>
                </c:pt>
                <c:pt idx="52">
                  <c:v>13103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3700.1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9560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15139.6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20164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1513209.318</c:v>
                </c:pt>
              </c:numCache>
            </c:numRef>
          </c:val>
        </c:ser>
        <c:ser>
          <c:idx val="15"/>
          <c:order val="15"/>
          <c:tx>
            <c:strRef>
              <c:f>Sheet2!$Q$1:$Q$12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Sheet2!$Q$13:$Q$127</c:f>
              <c:numCache>
                <c:ptCount val="115"/>
                <c:pt idx="0">
                  <c:v>4560</c:v>
                </c:pt>
                <c:pt idx="1">
                  <c:v>4637.218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372131.1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4437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6149.7</c:v>
                </c:pt>
                <c:pt idx="30">
                  <c:v>0</c:v>
                </c:pt>
                <c:pt idx="31">
                  <c:v>65585</c:v>
                </c:pt>
                <c:pt idx="32">
                  <c:v>0</c:v>
                </c:pt>
                <c:pt idx="33">
                  <c:v>0</c:v>
                </c:pt>
                <c:pt idx="34">
                  <c:v>5532.2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1900.6</c:v>
                </c:pt>
                <c:pt idx="39">
                  <c:v>4412.5</c:v>
                </c:pt>
                <c:pt idx="40">
                  <c:v>0</c:v>
                </c:pt>
                <c:pt idx="41">
                  <c:v>7135</c:v>
                </c:pt>
                <c:pt idx="42">
                  <c:v>0</c:v>
                </c:pt>
                <c:pt idx="43">
                  <c:v>0</c:v>
                </c:pt>
                <c:pt idx="44">
                  <c:v>4598.9</c:v>
                </c:pt>
                <c:pt idx="45">
                  <c:v>10976.8</c:v>
                </c:pt>
                <c:pt idx="46">
                  <c:v>0</c:v>
                </c:pt>
                <c:pt idx="47">
                  <c:v>4623.1</c:v>
                </c:pt>
                <c:pt idx="48">
                  <c:v>1713</c:v>
                </c:pt>
                <c:pt idx="49">
                  <c:v>0</c:v>
                </c:pt>
                <c:pt idx="50">
                  <c:v>0</c:v>
                </c:pt>
                <c:pt idx="51">
                  <c:v>8954.2</c:v>
                </c:pt>
                <c:pt idx="52">
                  <c:v>7689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3700.1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9560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7263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5786.6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594973.7179999999</c:v>
                </c:pt>
              </c:numCache>
            </c:numRef>
          </c:val>
        </c:ser>
        <c:ser>
          <c:idx val="16"/>
          <c:order val="16"/>
          <c:tx>
            <c:strRef>
              <c:f>Sheet2!$R$1:$R$12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Sheet2!$R$13:$R$127</c:f>
              <c:numCache>
                <c:ptCount val="115"/>
                <c:pt idx="0">
                  <c:v>4560</c:v>
                </c:pt>
                <c:pt idx="1">
                  <c:v>4637.218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372131.1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4437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6149.7</c:v>
                </c:pt>
                <c:pt idx="30">
                  <c:v>0</c:v>
                </c:pt>
                <c:pt idx="31">
                  <c:v>65585</c:v>
                </c:pt>
                <c:pt idx="32">
                  <c:v>0</c:v>
                </c:pt>
                <c:pt idx="33">
                  <c:v>0</c:v>
                </c:pt>
                <c:pt idx="34">
                  <c:v>5532.2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1900.6</c:v>
                </c:pt>
                <c:pt idx="39">
                  <c:v>4412.5</c:v>
                </c:pt>
                <c:pt idx="40">
                  <c:v>0</c:v>
                </c:pt>
                <c:pt idx="41">
                  <c:v>7135</c:v>
                </c:pt>
                <c:pt idx="42">
                  <c:v>0</c:v>
                </c:pt>
                <c:pt idx="43">
                  <c:v>0</c:v>
                </c:pt>
                <c:pt idx="44">
                  <c:v>4598.9</c:v>
                </c:pt>
                <c:pt idx="45">
                  <c:v>10976.8</c:v>
                </c:pt>
                <c:pt idx="46">
                  <c:v>0</c:v>
                </c:pt>
                <c:pt idx="47">
                  <c:v>4623.1</c:v>
                </c:pt>
                <c:pt idx="48">
                  <c:v>1713</c:v>
                </c:pt>
                <c:pt idx="49">
                  <c:v>0</c:v>
                </c:pt>
                <c:pt idx="50">
                  <c:v>0</c:v>
                </c:pt>
                <c:pt idx="51">
                  <c:v>8954.2</c:v>
                </c:pt>
                <c:pt idx="52">
                  <c:v>7689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3700.1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9560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7263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5786.6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594973.7179999999</c:v>
                </c:pt>
              </c:numCache>
            </c:numRef>
          </c:val>
        </c:ser>
        <c:ser>
          <c:idx val="17"/>
          <c:order val="17"/>
          <c:tx>
            <c:strRef>
              <c:f>Sheet2!$S$1:$S$12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Sheet2!$S$13:$S$127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Sheet2!$T$1:$T$12</c:f>
              <c:strCache>
                <c:ptCount val="1"/>
                <c:pt idx="0">
                  <c:v>ՏԵՂԵԿԱՏՎՈՒԹՅՈՒՆ 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Sheet2!$A$13:$A$127</c:f>
            </c:numRef>
          </c:cat>
          <c:val>
            <c:numRef>
              <c:f>Sheet2!$T$13:$T$127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47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5"/>
          <c:y val="0.098"/>
          <c:w val="0.33375"/>
          <c:h val="0.8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80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0" ht="54.75" customHeight="1">
      <c r="A2" s="75" t="s">
        <v>0</v>
      </c>
      <c r="B2" s="73" t="s">
        <v>1</v>
      </c>
      <c r="C2" s="83" t="s">
        <v>118</v>
      </c>
      <c r="D2" s="84"/>
      <c r="E2" s="85"/>
      <c r="F2" s="83" t="s">
        <v>119</v>
      </c>
      <c r="G2" s="84"/>
      <c r="H2" s="85"/>
      <c r="I2" s="83" t="s">
        <v>2</v>
      </c>
      <c r="J2" s="84"/>
      <c r="K2" s="85"/>
      <c r="L2" s="83" t="s">
        <v>3</v>
      </c>
      <c r="M2" s="84"/>
      <c r="N2" s="85"/>
      <c r="O2" s="77" t="s">
        <v>4</v>
      </c>
      <c r="P2" s="86"/>
      <c r="Q2" s="78"/>
      <c r="R2" s="77" t="s">
        <v>120</v>
      </c>
      <c r="S2" s="87"/>
      <c r="T2" s="87"/>
      <c r="U2" s="87"/>
      <c r="V2" s="87"/>
      <c r="W2" s="88"/>
      <c r="X2" s="83" t="s">
        <v>5</v>
      </c>
      <c r="Y2" s="87"/>
      <c r="Z2" s="88"/>
      <c r="AA2" s="75" t="s">
        <v>6</v>
      </c>
      <c r="AB2" s="76"/>
      <c r="AC2" s="76"/>
      <c r="AD2" s="79"/>
    </row>
    <row r="3" spans="1:30" ht="24.75" customHeight="1">
      <c r="A3" s="75"/>
      <c r="B3" s="82"/>
      <c r="C3" s="73" t="s">
        <v>7</v>
      </c>
      <c r="D3" s="73" t="s">
        <v>8</v>
      </c>
      <c r="E3" s="73" t="s">
        <v>9</v>
      </c>
      <c r="F3" s="73" t="s">
        <v>108</v>
      </c>
      <c r="G3" s="73" t="s">
        <v>8</v>
      </c>
      <c r="H3" s="73" t="s">
        <v>9</v>
      </c>
      <c r="I3" s="73" t="s">
        <v>10</v>
      </c>
      <c r="J3" s="73" t="s">
        <v>109</v>
      </c>
      <c r="K3" s="73" t="s">
        <v>11</v>
      </c>
      <c r="L3" s="73" t="s">
        <v>12</v>
      </c>
      <c r="M3" s="73" t="s">
        <v>8</v>
      </c>
      <c r="N3" s="73" t="s">
        <v>9</v>
      </c>
      <c r="O3" s="73" t="s">
        <v>13</v>
      </c>
      <c r="P3" s="73" t="s">
        <v>110</v>
      </c>
      <c r="Q3" s="73" t="s">
        <v>111</v>
      </c>
      <c r="R3" s="77" t="s">
        <v>112</v>
      </c>
      <c r="S3" s="78"/>
      <c r="T3" s="75" t="s">
        <v>8</v>
      </c>
      <c r="U3" s="75"/>
      <c r="V3" s="75" t="s">
        <v>9</v>
      </c>
      <c r="W3" s="75"/>
      <c r="X3" s="73" t="s">
        <v>114</v>
      </c>
      <c r="Y3" s="73" t="s">
        <v>8</v>
      </c>
      <c r="Z3" s="73" t="s">
        <v>9</v>
      </c>
      <c r="AA3" s="73" t="s">
        <v>14</v>
      </c>
      <c r="AB3" s="73" t="s">
        <v>115</v>
      </c>
      <c r="AC3" s="2" t="s">
        <v>116</v>
      </c>
      <c r="AD3" s="73" t="s">
        <v>117</v>
      </c>
    </row>
    <row r="4" spans="1:30" ht="27.75" customHeight="1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4"/>
      <c r="Y4" s="74"/>
      <c r="Z4" s="74"/>
      <c r="AA4" s="74"/>
      <c r="AB4" s="74"/>
      <c r="AC4" s="2"/>
      <c r="AD4" s="74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76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="120" zoomScaleNormal="120" zoomScalePageLayoutView="0" workbookViewId="0" topLeftCell="B3">
      <pane xSplit="2" ySplit="5" topLeftCell="D8" activePane="bottomRight" state="frozen"/>
      <selection pane="topLeft" activeCell="B3" sqref="B3"/>
      <selection pane="topRight" activeCell="D3" sqref="D3"/>
      <selection pane="bottomLeft" activeCell="B8" sqref="B8"/>
      <selection pane="bottomRight" activeCell="Y6" sqref="Y6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7.7109375" style="32" customWidth="1"/>
    <col min="4" max="4" width="16.00390625" style="32" customWidth="1"/>
    <col min="5" max="5" width="14.00390625" style="32" customWidth="1"/>
    <col min="6" max="6" width="12.8515625" style="32" customWidth="1"/>
    <col min="7" max="7" width="16.140625" style="32" customWidth="1"/>
    <col min="8" max="8" width="16.8515625" style="32" customWidth="1"/>
    <col min="9" max="9" width="16.140625" style="32" customWidth="1"/>
    <col min="10" max="10" width="17.421875" style="32" customWidth="1"/>
    <col min="11" max="11" width="11.8515625" style="32" customWidth="1"/>
    <col min="12" max="12" width="14.00390625" style="32" customWidth="1"/>
    <col min="13" max="13" width="12.28125" style="32" customWidth="1"/>
    <col min="14" max="14" width="11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5.140625" style="32" customWidth="1"/>
    <col min="21" max="16384" width="8.7109375" style="32" customWidth="1"/>
  </cols>
  <sheetData>
    <row r="1" spans="2:12" ht="24" customHeight="1">
      <c r="B1" s="89" t="s">
        <v>149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20" ht="63.75" customHeight="1">
      <c r="B2" s="90" t="s">
        <v>280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0"/>
      <c r="C3" s="101"/>
      <c r="D3" s="101"/>
      <c r="E3" s="101"/>
      <c r="F3" s="101"/>
      <c r="G3" s="101"/>
      <c r="H3" s="42"/>
      <c r="I3" s="33"/>
      <c r="K3" s="91" t="s">
        <v>122</v>
      </c>
      <c r="L3" s="91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6"/>
      <c r="B4" s="97" t="s">
        <v>0</v>
      </c>
      <c r="C4" s="97" t="s">
        <v>1</v>
      </c>
      <c r="D4" s="105" t="s">
        <v>270</v>
      </c>
      <c r="E4" s="105" t="s">
        <v>147</v>
      </c>
      <c r="F4" s="105" t="s">
        <v>148</v>
      </c>
      <c r="G4" s="105" t="s">
        <v>272</v>
      </c>
      <c r="H4" s="102" t="s">
        <v>273</v>
      </c>
      <c r="I4" s="92" t="s">
        <v>274</v>
      </c>
      <c r="J4" s="93"/>
      <c r="K4" s="92" t="s">
        <v>275</v>
      </c>
      <c r="L4" s="93"/>
      <c r="M4" s="92" t="s">
        <v>276</v>
      </c>
      <c r="N4" s="93"/>
      <c r="O4" s="98" t="s">
        <v>277</v>
      </c>
      <c r="P4" s="112"/>
      <c r="Q4" s="112"/>
      <c r="R4" s="112"/>
      <c r="S4" s="105" t="s">
        <v>278</v>
      </c>
      <c r="T4" s="102" t="s">
        <v>279</v>
      </c>
    </row>
    <row r="5" spans="1:20" ht="32.25" customHeight="1">
      <c r="A5" s="96"/>
      <c r="B5" s="97"/>
      <c r="C5" s="97"/>
      <c r="D5" s="106"/>
      <c r="E5" s="106"/>
      <c r="F5" s="106"/>
      <c r="G5" s="106"/>
      <c r="H5" s="103"/>
      <c r="I5" s="94"/>
      <c r="J5" s="95"/>
      <c r="K5" s="94"/>
      <c r="L5" s="95"/>
      <c r="M5" s="94"/>
      <c r="N5" s="95"/>
      <c r="O5" s="108" t="s">
        <v>113</v>
      </c>
      <c r="P5" s="108" t="s">
        <v>271</v>
      </c>
      <c r="Q5" s="110" t="s">
        <v>150</v>
      </c>
      <c r="R5" s="111"/>
      <c r="S5" s="106"/>
      <c r="T5" s="103"/>
    </row>
    <row r="6" spans="1:20" ht="29.25" customHeight="1">
      <c r="A6" s="96"/>
      <c r="B6" s="97"/>
      <c r="C6" s="97"/>
      <c r="D6" s="107"/>
      <c r="E6" s="107"/>
      <c r="F6" s="107"/>
      <c r="G6" s="107"/>
      <c r="H6" s="104"/>
      <c r="I6" s="47" t="s">
        <v>113</v>
      </c>
      <c r="J6" s="68" t="s">
        <v>271</v>
      </c>
      <c r="K6" s="48" t="s">
        <v>113</v>
      </c>
      <c r="L6" s="48" t="s">
        <v>271</v>
      </c>
      <c r="M6" s="66" t="s">
        <v>113</v>
      </c>
      <c r="N6" s="66" t="s">
        <v>271</v>
      </c>
      <c r="O6" s="109"/>
      <c r="P6" s="109"/>
      <c r="Q6" s="67" t="s">
        <v>113</v>
      </c>
      <c r="R6" s="67" t="s">
        <v>271</v>
      </c>
      <c r="S6" s="107"/>
      <c r="T6" s="104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151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69571.4</v>
      </c>
      <c r="J8" s="45">
        <f aca="true" t="shared" si="1" ref="J8:J71">L8+N8+P8</f>
        <v>69571.4</v>
      </c>
      <c r="K8" s="49">
        <v>34900</v>
      </c>
      <c r="L8" s="50">
        <v>34900</v>
      </c>
      <c r="M8" s="50">
        <v>0</v>
      </c>
      <c r="N8" s="50">
        <v>0</v>
      </c>
      <c r="O8" s="50">
        <v>34671.4</v>
      </c>
      <c r="P8" s="50">
        <v>34671.4</v>
      </c>
      <c r="Q8" s="50">
        <v>16983.9</v>
      </c>
      <c r="R8" s="50">
        <v>16983.9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152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12023.7</v>
      </c>
      <c r="J9" s="45">
        <f t="shared" si="1"/>
        <v>12023.7</v>
      </c>
      <c r="K9" s="51">
        <v>12023.7</v>
      </c>
      <c r="L9" s="50">
        <v>12023.7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153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111400.7</v>
      </c>
      <c r="J10" s="45">
        <f t="shared" si="1"/>
        <v>111400.7</v>
      </c>
      <c r="K10" s="51">
        <v>32153.7</v>
      </c>
      <c r="L10" s="50">
        <v>32153.7</v>
      </c>
      <c r="M10" s="50">
        <v>0</v>
      </c>
      <c r="N10" s="50">
        <v>0</v>
      </c>
      <c r="O10" s="50">
        <v>79247</v>
      </c>
      <c r="P10" s="50">
        <v>79247</v>
      </c>
      <c r="Q10" s="50">
        <v>36644.8</v>
      </c>
      <c r="R10" s="50">
        <v>36644.8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154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10400.8</v>
      </c>
      <c r="J11" s="45">
        <f t="shared" si="1"/>
        <v>10400.8</v>
      </c>
      <c r="K11" s="51">
        <v>10400.8</v>
      </c>
      <c r="L11" s="50">
        <v>10400.8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155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12412.5</v>
      </c>
      <c r="J12" s="45">
        <f t="shared" si="1"/>
        <v>12412.5</v>
      </c>
      <c r="K12" s="49">
        <v>12412.5</v>
      </c>
      <c r="L12" s="50">
        <v>12412.5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156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18631</v>
      </c>
      <c r="J13" s="45">
        <f t="shared" si="1"/>
        <v>18631</v>
      </c>
      <c r="K13" s="51">
        <v>10512</v>
      </c>
      <c r="L13" s="50">
        <v>10512</v>
      </c>
      <c r="M13" s="50">
        <v>0</v>
      </c>
      <c r="N13" s="50">
        <v>0</v>
      </c>
      <c r="O13" s="50">
        <v>8119</v>
      </c>
      <c r="P13" s="50">
        <v>8119</v>
      </c>
      <c r="Q13" s="50">
        <v>4560</v>
      </c>
      <c r="R13" s="50">
        <v>4560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157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14000.218</v>
      </c>
      <c r="J14" s="45">
        <f t="shared" si="1"/>
        <v>14000.218</v>
      </c>
      <c r="K14" s="51">
        <v>9363</v>
      </c>
      <c r="L14" s="50">
        <v>9363</v>
      </c>
      <c r="M14" s="50">
        <v>0</v>
      </c>
      <c r="N14" s="50">
        <v>0</v>
      </c>
      <c r="O14" s="50">
        <v>4637.218</v>
      </c>
      <c r="P14" s="50">
        <v>4637.218</v>
      </c>
      <c r="Q14" s="50">
        <v>4637.218</v>
      </c>
      <c r="R14" s="50">
        <v>4637.218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158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10209.2</v>
      </c>
      <c r="J15" s="45">
        <f t="shared" si="1"/>
        <v>10209.2</v>
      </c>
      <c r="K15" s="51">
        <v>10209.2</v>
      </c>
      <c r="L15" s="50">
        <v>10209.2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159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10112.4</v>
      </c>
      <c r="J16" s="45">
        <f t="shared" si="1"/>
        <v>10112.4</v>
      </c>
      <c r="K16" s="51">
        <v>10112.4</v>
      </c>
      <c r="L16" s="50">
        <v>10112.4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160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6362.9</v>
      </c>
      <c r="J17" s="45">
        <f t="shared" si="1"/>
        <v>6362.9</v>
      </c>
      <c r="K17" s="51">
        <v>6362.9</v>
      </c>
      <c r="L17" s="50">
        <v>6362.9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9" t="s">
        <v>161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1648622.7999999998</v>
      </c>
      <c r="J18" s="45">
        <f t="shared" si="1"/>
        <v>1648622.7999999998</v>
      </c>
      <c r="K18" s="51">
        <v>621958.1</v>
      </c>
      <c r="L18" s="50">
        <v>621958.1</v>
      </c>
      <c r="M18" s="50">
        <v>0</v>
      </c>
      <c r="N18" s="50">
        <v>0</v>
      </c>
      <c r="O18" s="50">
        <v>1026664.7</v>
      </c>
      <c r="P18" s="50">
        <v>1026664.7</v>
      </c>
      <c r="Q18" s="50">
        <v>372131.1</v>
      </c>
      <c r="R18" s="50">
        <v>372131.1</v>
      </c>
      <c r="S18" s="45">
        <f t="shared" si="5"/>
        <v>0</v>
      </c>
      <c r="T18" s="45">
        <f t="shared" si="2"/>
        <v>0</v>
      </c>
    </row>
    <row r="19" spans="1:20" s="39" customFormat="1" ht="18" customHeight="1">
      <c r="A19" s="38"/>
      <c r="B19" s="38">
        <v>12</v>
      </c>
      <c r="C19" s="69" t="s">
        <v>162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14496.2</v>
      </c>
      <c r="J19" s="45">
        <f t="shared" si="1"/>
        <v>14496.2</v>
      </c>
      <c r="K19" s="51">
        <v>14496.2</v>
      </c>
      <c r="L19" s="50">
        <v>14496.2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163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3774.4</v>
      </c>
      <c r="J20" s="45">
        <f t="shared" si="1"/>
        <v>3774.4</v>
      </c>
      <c r="K20" s="52">
        <v>3774.4</v>
      </c>
      <c r="L20" s="53">
        <v>3774.4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164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11657.6</v>
      </c>
      <c r="J21" s="45">
        <f t="shared" si="1"/>
        <v>11657.6</v>
      </c>
      <c r="K21" s="55">
        <v>11657.6</v>
      </c>
      <c r="L21" s="56">
        <v>11657.6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165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9707.3</v>
      </c>
      <c r="J22" s="45">
        <f t="shared" si="1"/>
        <v>9707.3</v>
      </c>
      <c r="K22" s="55">
        <v>9707.3</v>
      </c>
      <c r="L22" s="56">
        <v>9707.3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166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7939.9</v>
      </c>
      <c r="J23" s="45">
        <f t="shared" si="1"/>
        <v>7939.9</v>
      </c>
      <c r="K23" s="49">
        <v>7939.9</v>
      </c>
      <c r="L23" s="50">
        <v>7939.9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167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2973.8</v>
      </c>
      <c r="J24" s="45">
        <f t="shared" si="1"/>
        <v>2973.8</v>
      </c>
      <c r="K24" s="51">
        <v>2973.8</v>
      </c>
      <c r="L24" s="50">
        <v>2973.8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168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3765</v>
      </c>
      <c r="J25" s="45">
        <f t="shared" si="1"/>
        <v>3765</v>
      </c>
      <c r="K25" s="51">
        <v>3765</v>
      </c>
      <c r="L25" s="50">
        <v>3765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169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13173.6</v>
      </c>
      <c r="J26" s="45">
        <f t="shared" si="1"/>
        <v>13173.6</v>
      </c>
      <c r="K26" s="57">
        <v>13173.6</v>
      </c>
      <c r="L26" s="56">
        <v>13173.6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170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12419.7</v>
      </c>
      <c r="J27" s="45">
        <f t="shared" si="1"/>
        <v>12419.7</v>
      </c>
      <c r="K27" s="51">
        <v>12419.7</v>
      </c>
      <c r="L27" s="50">
        <v>12419.7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171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6724.4</v>
      </c>
      <c r="J28" s="45">
        <f t="shared" si="1"/>
        <v>6724.4</v>
      </c>
      <c r="K28" s="51">
        <v>6724.4</v>
      </c>
      <c r="L28" s="50">
        <v>6724.4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9" t="s">
        <v>172</v>
      </c>
      <c r="D29" s="45">
        <v>0</v>
      </c>
      <c r="E29" s="45">
        <v>0</v>
      </c>
      <c r="F29" s="45">
        <f t="shared" si="3"/>
        <v>0</v>
      </c>
      <c r="G29" s="45">
        <v>0</v>
      </c>
      <c r="H29" s="45">
        <f t="shared" si="4"/>
        <v>0</v>
      </c>
      <c r="I29" s="45">
        <f t="shared" si="0"/>
        <v>7654.5</v>
      </c>
      <c r="J29" s="45">
        <f t="shared" si="1"/>
        <v>7654.5</v>
      </c>
      <c r="K29" s="57">
        <v>7654.5</v>
      </c>
      <c r="L29" s="56">
        <v>7654.5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0</v>
      </c>
      <c r="T29" s="45">
        <f t="shared" si="2"/>
        <v>0</v>
      </c>
    </row>
    <row r="30" spans="1:20" s="39" customFormat="1" ht="18" customHeight="1">
      <c r="A30" s="38"/>
      <c r="B30" s="38">
        <v>23</v>
      </c>
      <c r="C30" s="69" t="s">
        <v>173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12129.1</v>
      </c>
      <c r="J30" s="45">
        <f t="shared" si="1"/>
        <v>12129.1</v>
      </c>
      <c r="K30" s="49">
        <v>12129.1</v>
      </c>
      <c r="L30" s="50">
        <v>12129.1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174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16554.5</v>
      </c>
      <c r="J31" s="45">
        <f t="shared" si="1"/>
        <v>16554.5</v>
      </c>
      <c r="K31" s="57">
        <v>12117.5</v>
      </c>
      <c r="L31" s="56">
        <v>12117.5</v>
      </c>
      <c r="M31" s="56">
        <v>0</v>
      </c>
      <c r="N31" s="56">
        <v>0</v>
      </c>
      <c r="O31" s="56">
        <v>4437</v>
      </c>
      <c r="P31" s="56">
        <v>4437</v>
      </c>
      <c r="Q31" s="56">
        <v>4437</v>
      </c>
      <c r="R31" s="56">
        <v>4437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175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27125.8</v>
      </c>
      <c r="J32" s="45">
        <f t="shared" si="1"/>
        <v>27125.8</v>
      </c>
      <c r="K32" s="58">
        <v>18546.8</v>
      </c>
      <c r="L32" s="59">
        <v>18546.8</v>
      </c>
      <c r="M32" s="59">
        <v>0</v>
      </c>
      <c r="N32" s="59">
        <v>0</v>
      </c>
      <c r="O32" s="59">
        <v>8579</v>
      </c>
      <c r="P32" s="59">
        <v>8579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176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5323.1</v>
      </c>
      <c r="J33" s="45">
        <f t="shared" si="1"/>
        <v>5323.1</v>
      </c>
      <c r="K33" s="60">
        <v>5323.1</v>
      </c>
      <c r="L33" s="60">
        <v>5323.1</v>
      </c>
      <c r="M33" s="59">
        <v>0</v>
      </c>
      <c r="N33" s="59">
        <v>0</v>
      </c>
      <c r="O33" s="61">
        <v>0</v>
      </c>
      <c r="P33" s="61">
        <v>0</v>
      </c>
      <c r="Q33" s="61">
        <v>0</v>
      </c>
      <c r="R33" s="61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177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8830.6</v>
      </c>
      <c r="J34" s="45">
        <f t="shared" si="1"/>
        <v>8830.6</v>
      </c>
      <c r="K34" s="62">
        <v>8830.6</v>
      </c>
      <c r="L34" s="59">
        <v>8830.6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178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13195.7</v>
      </c>
      <c r="J35" s="45">
        <f t="shared" si="1"/>
        <v>13195.7</v>
      </c>
      <c r="K35" s="62">
        <v>13195.7</v>
      </c>
      <c r="L35" s="59">
        <v>13195.7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179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11705.8</v>
      </c>
      <c r="J36" s="45">
        <f t="shared" si="1"/>
        <v>11705.8</v>
      </c>
      <c r="K36" s="58">
        <v>11705.8</v>
      </c>
      <c r="L36" s="59">
        <v>11705.8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180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2756.7</v>
      </c>
      <c r="J37" s="45">
        <f t="shared" si="1"/>
        <v>2756.7</v>
      </c>
      <c r="K37" s="58">
        <v>2756.7</v>
      </c>
      <c r="L37" s="59">
        <v>2756.7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181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10971.3</v>
      </c>
      <c r="J38" s="45">
        <f t="shared" si="1"/>
        <v>10971.3</v>
      </c>
      <c r="K38" s="63">
        <v>10971.3</v>
      </c>
      <c r="L38" s="64">
        <v>10971.3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182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15009.900000000001</v>
      </c>
      <c r="J39" s="45">
        <f t="shared" si="1"/>
        <v>15009.900000000001</v>
      </c>
      <c r="K39" s="58">
        <v>10930.7</v>
      </c>
      <c r="L39" s="59">
        <v>10930.7</v>
      </c>
      <c r="M39" s="59">
        <v>0</v>
      </c>
      <c r="N39" s="59">
        <v>0</v>
      </c>
      <c r="O39" s="59">
        <v>4079.2</v>
      </c>
      <c r="P39" s="59">
        <v>4079.2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183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3010</v>
      </c>
      <c r="J40" s="45">
        <f t="shared" si="1"/>
        <v>3010</v>
      </c>
      <c r="K40" s="58">
        <v>3010</v>
      </c>
      <c r="L40" s="59">
        <v>3010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184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12261.8</v>
      </c>
      <c r="J41" s="45">
        <f t="shared" si="1"/>
        <v>12261.8</v>
      </c>
      <c r="K41" s="65">
        <v>12261.8</v>
      </c>
      <c r="L41" s="64">
        <v>12261.8</v>
      </c>
      <c r="M41" s="64">
        <v>0</v>
      </c>
      <c r="N41" s="59">
        <v>0</v>
      </c>
      <c r="O41" s="64">
        <v>0</v>
      </c>
      <c r="P41" s="64">
        <v>0</v>
      </c>
      <c r="Q41" s="64">
        <v>0</v>
      </c>
      <c r="R41" s="64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1" t="s">
        <v>185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18739.6</v>
      </c>
      <c r="J42" s="45">
        <f t="shared" si="1"/>
        <v>18739.6</v>
      </c>
      <c r="K42" s="58">
        <v>12589.9</v>
      </c>
      <c r="L42" s="59">
        <v>12589.9</v>
      </c>
      <c r="M42" s="59">
        <v>0</v>
      </c>
      <c r="N42" s="59">
        <v>0</v>
      </c>
      <c r="O42" s="59">
        <v>6149.7</v>
      </c>
      <c r="P42" s="59">
        <v>6149.7</v>
      </c>
      <c r="Q42" s="59">
        <v>6149.7</v>
      </c>
      <c r="R42" s="59">
        <v>6149.7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1" t="s">
        <v>186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15677.5</v>
      </c>
      <c r="J43" s="45">
        <f t="shared" si="1"/>
        <v>15677.5</v>
      </c>
      <c r="K43" s="63">
        <v>15677.5</v>
      </c>
      <c r="L43" s="64">
        <v>15677.5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1" t="s">
        <v>187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248481.2</v>
      </c>
      <c r="J44" s="45">
        <f t="shared" si="1"/>
        <v>248481.2</v>
      </c>
      <c r="K44" s="62">
        <v>60709.8</v>
      </c>
      <c r="L44" s="59">
        <v>60709.8</v>
      </c>
      <c r="M44" s="59">
        <v>0</v>
      </c>
      <c r="N44" s="59">
        <v>0</v>
      </c>
      <c r="O44" s="59">
        <v>187771.4</v>
      </c>
      <c r="P44" s="59">
        <v>187771.4</v>
      </c>
      <c r="Q44" s="59">
        <v>65585</v>
      </c>
      <c r="R44" s="59">
        <v>65585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1" t="s">
        <v>188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8943</v>
      </c>
      <c r="J45" s="45">
        <f t="shared" si="1"/>
        <v>8943</v>
      </c>
      <c r="K45" s="63">
        <v>8943</v>
      </c>
      <c r="L45" s="64">
        <v>8943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1" t="s">
        <v>189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9273.1</v>
      </c>
      <c r="J46" s="45">
        <f t="shared" si="1"/>
        <v>9273.1</v>
      </c>
      <c r="K46" s="63">
        <v>9273.1</v>
      </c>
      <c r="L46" s="64">
        <v>9273.1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1" t="s">
        <v>190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19045.3</v>
      </c>
      <c r="J47" s="45">
        <f t="shared" si="1"/>
        <v>19045.3</v>
      </c>
      <c r="K47" s="58">
        <v>13513.1</v>
      </c>
      <c r="L47" s="59">
        <v>13513.1</v>
      </c>
      <c r="M47" s="59">
        <v>0</v>
      </c>
      <c r="N47" s="59">
        <v>0</v>
      </c>
      <c r="O47" s="59">
        <v>5532.2</v>
      </c>
      <c r="P47" s="59">
        <v>5532.2</v>
      </c>
      <c r="Q47" s="59">
        <v>5532.2</v>
      </c>
      <c r="R47" s="59">
        <v>5532.2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1" t="s">
        <v>191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8476.7</v>
      </c>
      <c r="J48" s="45">
        <f t="shared" si="1"/>
        <v>8476.7</v>
      </c>
      <c r="K48" s="63">
        <v>8476.7</v>
      </c>
      <c r="L48" s="64">
        <v>8476.7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1" t="s">
        <v>192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4800.9</v>
      </c>
      <c r="J49" s="45">
        <f t="shared" si="1"/>
        <v>4800.9</v>
      </c>
      <c r="K49" s="58">
        <v>4800.9</v>
      </c>
      <c r="L49" s="59">
        <v>4800.9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1" t="s">
        <v>193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9040.4</v>
      </c>
      <c r="J50" s="45">
        <f t="shared" si="1"/>
        <v>9040.4</v>
      </c>
      <c r="K50" s="58">
        <v>9040.4</v>
      </c>
      <c r="L50" s="59">
        <v>9040.4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1" t="s">
        <v>194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18746.3</v>
      </c>
      <c r="J51" s="45">
        <f t="shared" si="1"/>
        <v>18746.3</v>
      </c>
      <c r="K51" s="58">
        <v>8068</v>
      </c>
      <c r="L51" s="59">
        <v>8068</v>
      </c>
      <c r="M51" s="59">
        <v>0</v>
      </c>
      <c r="N51" s="59">
        <v>0</v>
      </c>
      <c r="O51" s="59">
        <v>10678.3</v>
      </c>
      <c r="P51" s="59">
        <v>10678.3</v>
      </c>
      <c r="Q51" s="59">
        <v>1900.6</v>
      </c>
      <c r="R51" s="59">
        <v>1900.6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1" t="s">
        <v>195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19339</v>
      </c>
      <c r="J52" s="45">
        <f t="shared" si="1"/>
        <v>19339</v>
      </c>
      <c r="K52" s="58">
        <v>14926.5</v>
      </c>
      <c r="L52" s="59">
        <v>14926.5</v>
      </c>
      <c r="M52" s="59">
        <v>0</v>
      </c>
      <c r="N52" s="59">
        <v>0</v>
      </c>
      <c r="O52" s="59">
        <v>4412.5</v>
      </c>
      <c r="P52" s="59">
        <v>4412.5</v>
      </c>
      <c r="Q52" s="59">
        <v>4412.5</v>
      </c>
      <c r="R52" s="59">
        <v>4412.5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1" t="s">
        <v>196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3788</v>
      </c>
      <c r="J53" s="45">
        <f t="shared" si="1"/>
        <v>3788</v>
      </c>
      <c r="K53" s="58">
        <v>3788</v>
      </c>
      <c r="L53" s="59">
        <v>3788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1" t="s">
        <v>197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26049.9</v>
      </c>
      <c r="J54" s="45">
        <f t="shared" si="1"/>
        <v>26049.9</v>
      </c>
      <c r="K54" s="63">
        <v>13579.5</v>
      </c>
      <c r="L54" s="64">
        <v>13579.5</v>
      </c>
      <c r="M54" s="64">
        <v>0</v>
      </c>
      <c r="N54" s="64">
        <v>0</v>
      </c>
      <c r="O54" s="64">
        <v>12470.4</v>
      </c>
      <c r="P54" s="64">
        <v>12470.4</v>
      </c>
      <c r="Q54" s="64">
        <v>7135</v>
      </c>
      <c r="R54" s="64">
        <v>7135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1" t="s">
        <v>198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15129.699999999999</v>
      </c>
      <c r="J55" s="45">
        <f t="shared" si="1"/>
        <v>15129.699999999999</v>
      </c>
      <c r="K55" s="63">
        <v>11128.3</v>
      </c>
      <c r="L55" s="64">
        <v>11128.3</v>
      </c>
      <c r="M55" s="64">
        <v>0</v>
      </c>
      <c r="N55" s="64">
        <v>0</v>
      </c>
      <c r="O55" s="64">
        <v>4001.4</v>
      </c>
      <c r="P55" s="64">
        <v>4001.4</v>
      </c>
      <c r="Q55" s="64">
        <v>0</v>
      </c>
      <c r="R55" s="64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1" t="s">
        <v>199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9302.5</v>
      </c>
      <c r="J56" s="45">
        <f t="shared" si="1"/>
        <v>9302.5</v>
      </c>
      <c r="K56" s="65">
        <v>9302.5</v>
      </c>
      <c r="L56" s="64">
        <v>9302.5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1" t="s">
        <v>200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17579.9</v>
      </c>
      <c r="J57" s="45">
        <f t="shared" si="1"/>
        <v>17579.9</v>
      </c>
      <c r="K57" s="63">
        <v>11743.1</v>
      </c>
      <c r="L57" s="64">
        <v>11743.1</v>
      </c>
      <c r="M57" s="64">
        <v>0</v>
      </c>
      <c r="N57" s="64">
        <v>0</v>
      </c>
      <c r="O57" s="64">
        <v>5836.8</v>
      </c>
      <c r="P57" s="64">
        <v>5836.8</v>
      </c>
      <c r="Q57" s="64">
        <v>4598.9</v>
      </c>
      <c r="R57" s="64">
        <v>4598.9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1" t="s">
        <v>201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43067.2</v>
      </c>
      <c r="J58" s="45">
        <f t="shared" si="1"/>
        <v>43067.2</v>
      </c>
      <c r="K58" s="63">
        <v>21058.1</v>
      </c>
      <c r="L58" s="64">
        <v>21058.1</v>
      </c>
      <c r="M58" s="64">
        <v>0</v>
      </c>
      <c r="N58" s="64">
        <v>0</v>
      </c>
      <c r="O58" s="64">
        <v>22009.1</v>
      </c>
      <c r="P58" s="64">
        <v>22009.1</v>
      </c>
      <c r="Q58" s="64">
        <v>10976.8</v>
      </c>
      <c r="R58" s="64">
        <v>10976.8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1" t="s">
        <v>202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11403.7</v>
      </c>
      <c r="J59" s="45">
        <f t="shared" si="1"/>
        <v>11403.7</v>
      </c>
      <c r="K59" s="63">
        <v>11403.7</v>
      </c>
      <c r="L59" s="64">
        <v>11403.7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1" t="s">
        <v>203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14476.4</v>
      </c>
      <c r="J60" s="45">
        <f t="shared" si="1"/>
        <v>14476.4</v>
      </c>
      <c r="K60" s="63">
        <v>9853.3</v>
      </c>
      <c r="L60" s="64">
        <v>9853.3</v>
      </c>
      <c r="M60" s="64">
        <v>0</v>
      </c>
      <c r="N60" s="64">
        <v>0</v>
      </c>
      <c r="O60" s="64">
        <v>4623.1</v>
      </c>
      <c r="P60" s="64">
        <v>4623.1</v>
      </c>
      <c r="Q60" s="64">
        <v>4623.1</v>
      </c>
      <c r="R60" s="64">
        <v>4623.1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2" t="s">
        <v>204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10918.7</v>
      </c>
      <c r="J61" s="45">
        <f t="shared" si="1"/>
        <v>10918.7</v>
      </c>
      <c r="K61" s="63">
        <v>9205.7</v>
      </c>
      <c r="L61" s="64">
        <v>9205.7</v>
      </c>
      <c r="M61" s="64">
        <v>0</v>
      </c>
      <c r="N61" s="64">
        <v>0</v>
      </c>
      <c r="O61" s="64">
        <v>1713</v>
      </c>
      <c r="P61" s="64">
        <v>1713</v>
      </c>
      <c r="Q61" s="64">
        <v>1713</v>
      </c>
      <c r="R61" s="64">
        <v>1713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1" t="s">
        <v>205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6863.2</v>
      </c>
      <c r="J62" s="45">
        <f t="shared" si="1"/>
        <v>6863.2</v>
      </c>
      <c r="K62" s="65">
        <v>6863.2</v>
      </c>
      <c r="L62" s="64">
        <v>6863.2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1" t="s">
        <v>206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4926.2</v>
      </c>
      <c r="J63" s="45">
        <f t="shared" si="1"/>
        <v>4926.2</v>
      </c>
      <c r="K63" s="63">
        <v>4926.2</v>
      </c>
      <c r="L63" s="64">
        <v>4926.2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2" t="s">
        <v>207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31205.6</v>
      </c>
      <c r="J64" s="45">
        <f t="shared" si="1"/>
        <v>31205.6</v>
      </c>
      <c r="K64" s="63">
        <v>15295.4</v>
      </c>
      <c r="L64" s="64">
        <v>15295.4</v>
      </c>
      <c r="M64" s="64">
        <v>0</v>
      </c>
      <c r="N64" s="64">
        <v>0</v>
      </c>
      <c r="O64" s="64">
        <v>15910.2</v>
      </c>
      <c r="P64" s="64">
        <v>15910.2</v>
      </c>
      <c r="Q64" s="64">
        <v>8954.2</v>
      </c>
      <c r="R64" s="64">
        <v>8954.2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208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29219.5</v>
      </c>
      <c r="J65" s="45">
        <f t="shared" si="1"/>
        <v>29219.5</v>
      </c>
      <c r="K65" s="63">
        <v>16116.5</v>
      </c>
      <c r="L65" s="64">
        <v>16116.5</v>
      </c>
      <c r="M65" s="64">
        <v>0</v>
      </c>
      <c r="N65" s="64">
        <v>0</v>
      </c>
      <c r="O65" s="64">
        <v>13103</v>
      </c>
      <c r="P65" s="64">
        <v>13103</v>
      </c>
      <c r="Q65" s="64">
        <v>7689</v>
      </c>
      <c r="R65" s="64">
        <v>7689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209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6979.9</v>
      </c>
      <c r="J66" s="45">
        <f t="shared" si="1"/>
        <v>6979.9</v>
      </c>
      <c r="K66" s="63">
        <v>6979.9</v>
      </c>
      <c r="L66" s="64">
        <v>6979.9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210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5878.4</v>
      </c>
      <c r="J67" s="45">
        <f t="shared" si="1"/>
        <v>5878.4</v>
      </c>
      <c r="K67" s="65">
        <v>5878.4</v>
      </c>
      <c r="L67" s="64">
        <v>5878.4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211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5672.3</v>
      </c>
      <c r="J68" s="45">
        <f t="shared" si="1"/>
        <v>5672.3</v>
      </c>
      <c r="K68" s="58">
        <v>5672.3</v>
      </c>
      <c r="L68" s="64">
        <v>5672.3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212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8883.5</v>
      </c>
      <c r="J69" s="45">
        <f t="shared" si="1"/>
        <v>8883.5</v>
      </c>
      <c r="K69" s="62">
        <v>8883.5</v>
      </c>
      <c r="L69" s="59">
        <v>8883.5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213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9640.5</v>
      </c>
      <c r="J70" s="45">
        <f t="shared" si="1"/>
        <v>9640.5</v>
      </c>
      <c r="K70" s="62">
        <v>9640.5</v>
      </c>
      <c r="L70" s="59">
        <v>9640.5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214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12774.8</v>
      </c>
      <c r="J71" s="45">
        <f t="shared" si="1"/>
        <v>12774.8</v>
      </c>
      <c r="K71" s="65">
        <v>12774.8</v>
      </c>
      <c r="L71" s="64">
        <v>12774.8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215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126">K72+M72+O72</f>
        <v>11901.1</v>
      </c>
      <c r="J72" s="45">
        <f t="shared" si="6"/>
        <v>11901.1</v>
      </c>
      <c r="K72" s="63">
        <v>8201</v>
      </c>
      <c r="L72" s="64">
        <v>8201</v>
      </c>
      <c r="M72" s="64">
        <v>0</v>
      </c>
      <c r="N72" s="64">
        <v>0</v>
      </c>
      <c r="O72" s="64">
        <v>3700.1</v>
      </c>
      <c r="P72" s="64">
        <v>3700.1</v>
      </c>
      <c r="Q72" s="64">
        <v>3700.1</v>
      </c>
      <c r="R72" s="64">
        <v>3700.1</v>
      </c>
      <c r="S72" s="45">
        <f t="shared" si="5"/>
        <v>0</v>
      </c>
      <c r="T72" s="45">
        <f aca="true" t="shared" si="7" ref="T72:T126">S72+H72</f>
        <v>0</v>
      </c>
    </row>
    <row r="73" spans="1:20" ht="18" customHeight="1">
      <c r="A73" s="38">
        <v>25</v>
      </c>
      <c r="B73" s="38">
        <v>66</v>
      </c>
      <c r="C73" s="69" t="s">
        <v>216</v>
      </c>
      <c r="D73" s="45">
        <v>0</v>
      </c>
      <c r="E73" s="45">
        <v>0</v>
      </c>
      <c r="F73" s="45">
        <f aca="true" t="shared" si="8" ref="F73:F126">D73+E73</f>
        <v>0</v>
      </c>
      <c r="G73" s="45">
        <v>0</v>
      </c>
      <c r="H73" s="45">
        <f aca="true" t="shared" si="9" ref="H73:H126">F73-G73</f>
        <v>0</v>
      </c>
      <c r="I73" s="45">
        <f t="shared" si="6"/>
        <v>7497.7</v>
      </c>
      <c r="J73" s="45">
        <f t="shared" si="6"/>
        <v>7497.7</v>
      </c>
      <c r="K73" s="63">
        <v>7497.7</v>
      </c>
      <c r="L73" s="64">
        <v>7497.7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45">
        <f aca="true" t="shared" si="10" ref="S73:S126">I73-J73</f>
        <v>0</v>
      </c>
      <c r="T73" s="45">
        <f t="shared" si="7"/>
        <v>0</v>
      </c>
    </row>
    <row r="74" spans="1:20" ht="18" customHeight="1">
      <c r="A74" s="38"/>
      <c r="B74" s="38">
        <v>67</v>
      </c>
      <c r="C74" s="69" t="s">
        <v>217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5742.8</v>
      </c>
      <c r="J74" s="45">
        <f t="shared" si="6"/>
        <v>5742.8</v>
      </c>
      <c r="K74" s="65">
        <v>5742.8</v>
      </c>
      <c r="L74" s="64">
        <v>5742.8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218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10018.8</v>
      </c>
      <c r="J75" s="45">
        <f t="shared" si="6"/>
        <v>10018.8</v>
      </c>
      <c r="K75" s="58">
        <v>10018.8</v>
      </c>
      <c r="L75" s="59">
        <v>10018.8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219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11386.2</v>
      </c>
      <c r="J76" s="45">
        <f t="shared" si="6"/>
        <v>11386.2</v>
      </c>
      <c r="K76" s="63">
        <v>11386.2</v>
      </c>
      <c r="L76" s="64">
        <v>11386.2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45">
        <f t="shared" si="10"/>
        <v>0</v>
      </c>
      <c r="T76" s="45">
        <f t="shared" si="7"/>
        <v>0</v>
      </c>
    </row>
    <row r="77" spans="1:20" ht="18" customHeight="1">
      <c r="A77" s="38">
        <v>26</v>
      </c>
      <c r="B77" s="38">
        <v>70</v>
      </c>
      <c r="C77" s="69" t="s">
        <v>220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71618.29999999999</v>
      </c>
      <c r="J77" s="45">
        <f t="shared" si="6"/>
        <v>71618.29999999999</v>
      </c>
      <c r="K77" s="65">
        <v>22712.6</v>
      </c>
      <c r="L77" s="64">
        <v>22712.6</v>
      </c>
      <c r="M77" s="64">
        <v>48905.7</v>
      </c>
      <c r="N77" s="64">
        <v>48905.7</v>
      </c>
      <c r="O77" s="64">
        <v>0</v>
      </c>
      <c r="P77" s="64">
        <v>0</v>
      </c>
      <c r="Q77" s="64">
        <v>0</v>
      </c>
      <c r="R77" s="64">
        <v>0</v>
      </c>
      <c r="S77" s="45">
        <f t="shared" si="10"/>
        <v>0</v>
      </c>
      <c r="T77" s="45">
        <f t="shared" si="7"/>
        <v>0</v>
      </c>
    </row>
    <row r="78" spans="1:20" s="41" customFormat="1" ht="18" customHeight="1">
      <c r="A78" s="38">
        <v>27</v>
      </c>
      <c r="B78" s="38">
        <v>71</v>
      </c>
      <c r="C78" s="69" t="s">
        <v>221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7169</v>
      </c>
      <c r="J78" s="45">
        <f t="shared" si="6"/>
        <v>7169</v>
      </c>
      <c r="K78" s="63">
        <v>7169</v>
      </c>
      <c r="L78" s="64">
        <v>7169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222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11180.8</v>
      </c>
      <c r="J79" s="45">
        <f t="shared" si="6"/>
        <v>11180.8</v>
      </c>
      <c r="K79" s="63">
        <v>11180.8</v>
      </c>
      <c r="L79" s="64">
        <v>11180.8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223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26711.1</v>
      </c>
      <c r="J80" s="45">
        <f t="shared" si="6"/>
        <v>26711.1</v>
      </c>
      <c r="K80" s="63">
        <v>17151.1</v>
      </c>
      <c r="L80" s="64">
        <v>17151.1</v>
      </c>
      <c r="M80" s="64">
        <v>0</v>
      </c>
      <c r="N80" s="64">
        <v>0</v>
      </c>
      <c r="O80" s="64">
        <v>9560</v>
      </c>
      <c r="P80" s="64">
        <v>9560</v>
      </c>
      <c r="Q80" s="64">
        <v>9560</v>
      </c>
      <c r="R80" s="64">
        <v>9560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224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6696.6</v>
      </c>
      <c r="J81" s="45">
        <f t="shared" si="6"/>
        <v>6696.6</v>
      </c>
      <c r="K81" s="63">
        <v>6696.6</v>
      </c>
      <c r="L81" s="64">
        <v>6696.6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225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12119</v>
      </c>
      <c r="J82" s="45">
        <f t="shared" si="6"/>
        <v>12119</v>
      </c>
      <c r="K82" s="63">
        <v>12119</v>
      </c>
      <c r="L82" s="64">
        <v>12119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45">
        <f t="shared" si="10"/>
        <v>0</v>
      </c>
      <c r="T82" s="45">
        <f t="shared" si="7"/>
        <v>0</v>
      </c>
    </row>
    <row r="83" spans="1:20" ht="18" customHeight="1">
      <c r="A83" s="38">
        <v>29</v>
      </c>
      <c r="B83" s="38">
        <v>76</v>
      </c>
      <c r="C83" s="69" t="s">
        <v>226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4742</v>
      </c>
      <c r="J83" s="45">
        <f t="shared" si="6"/>
        <v>4742</v>
      </c>
      <c r="K83" s="63">
        <v>4742</v>
      </c>
      <c r="L83" s="64">
        <v>4742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45">
        <f t="shared" si="10"/>
        <v>0</v>
      </c>
      <c r="T83" s="45">
        <f t="shared" si="7"/>
        <v>0</v>
      </c>
    </row>
    <row r="84" spans="1:20" ht="18" customHeight="1">
      <c r="A84" s="38"/>
      <c r="B84" s="38">
        <v>77</v>
      </c>
      <c r="C84" s="69" t="s">
        <v>227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4978</v>
      </c>
      <c r="J84" s="45">
        <f t="shared" si="6"/>
        <v>4978</v>
      </c>
      <c r="K84" s="63">
        <v>4978</v>
      </c>
      <c r="L84" s="64">
        <v>4978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45">
        <f t="shared" si="10"/>
        <v>0</v>
      </c>
      <c r="T84" s="45">
        <f t="shared" si="7"/>
        <v>0</v>
      </c>
    </row>
    <row r="85" spans="1:20" s="39" customFormat="1" ht="18" customHeight="1">
      <c r="A85" s="38"/>
      <c r="B85" s="38">
        <v>78</v>
      </c>
      <c r="C85" s="69" t="s">
        <v>228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39763.6</v>
      </c>
      <c r="J85" s="45">
        <f t="shared" si="6"/>
        <v>39763.6</v>
      </c>
      <c r="K85" s="58">
        <v>24624</v>
      </c>
      <c r="L85" s="59">
        <v>24624</v>
      </c>
      <c r="M85" s="59">
        <v>0</v>
      </c>
      <c r="N85" s="59">
        <v>0</v>
      </c>
      <c r="O85" s="59">
        <v>15139.6</v>
      </c>
      <c r="P85" s="59">
        <v>15139.6</v>
      </c>
      <c r="Q85" s="59">
        <v>7263</v>
      </c>
      <c r="R85" s="59">
        <v>7263</v>
      </c>
      <c r="S85" s="45">
        <f t="shared" si="10"/>
        <v>0</v>
      </c>
      <c r="T85" s="45">
        <f t="shared" si="7"/>
        <v>0</v>
      </c>
    </row>
    <row r="86" spans="1:20" ht="18" customHeight="1">
      <c r="A86" s="38"/>
      <c r="B86" s="38">
        <v>79</v>
      </c>
      <c r="C86" s="69" t="s">
        <v>229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5358.1</v>
      </c>
      <c r="J86" s="45">
        <f t="shared" si="6"/>
        <v>5358.1</v>
      </c>
      <c r="K86" s="63">
        <v>5358.1</v>
      </c>
      <c r="L86" s="64">
        <v>5358.1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>
        <v>30</v>
      </c>
      <c r="B87" s="38">
        <v>80</v>
      </c>
      <c r="C87" s="69" t="s">
        <v>230</v>
      </c>
      <c r="D87" s="45">
        <v>0</v>
      </c>
      <c r="E87" s="45">
        <v>0</v>
      </c>
      <c r="F87" s="45">
        <f t="shared" si="8"/>
        <v>0</v>
      </c>
      <c r="G87" s="45">
        <v>0</v>
      </c>
      <c r="H87" s="45">
        <f t="shared" si="9"/>
        <v>0</v>
      </c>
      <c r="I87" s="45">
        <f t="shared" si="6"/>
        <v>6114.9</v>
      </c>
      <c r="J87" s="45">
        <f t="shared" si="6"/>
        <v>6114.9</v>
      </c>
      <c r="K87" s="63">
        <v>6114.9</v>
      </c>
      <c r="L87" s="64">
        <v>6114.9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45">
        <f t="shared" si="10"/>
        <v>0</v>
      </c>
      <c r="T87" s="45">
        <f t="shared" si="7"/>
        <v>0</v>
      </c>
    </row>
    <row r="88" spans="1:20" s="41" customFormat="1" ht="18" customHeight="1">
      <c r="A88" s="38">
        <v>8</v>
      </c>
      <c r="B88" s="38">
        <v>81</v>
      </c>
      <c r="C88" s="69" t="s">
        <v>231</v>
      </c>
      <c r="D88" s="45">
        <v>0</v>
      </c>
      <c r="E88" s="45">
        <v>0</v>
      </c>
      <c r="F88" s="45">
        <f t="shared" si="8"/>
        <v>0</v>
      </c>
      <c r="G88" s="45">
        <v>0</v>
      </c>
      <c r="H88" s="45">
        <f t="shared" si="9"/>
        <v>0</v>
      </c>
      <c r="I88" s="45">
        <f t="shared" si="6"/>
        <v>3451.4</v>
      </c>
      <c r="J88" s="45">
        <f t="shared" si="6"/>
        <v>3451.4</v>
      </c>
      <c r="K88" s="65">
        <v>3451.4</v>
      </c>
      <c r="L88" s="64">
        <v>3451.4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45">
        <f t="shared" si="10"/>
        <v>0</v>
      </c>
      <c r="T88" s="45">
        <f t="shared" si="7"/>
        <v>0</v>
      </c>
    </row>
    <row r="89" spans="1:20" ht="18" customHeight="1">
      <c r="A89" s="96"/>
      <c r="B89" s="38">
        <v>82</v>
      </c>
      <c r="C89" s="69" t="s">
        <v>232</v>
      </c>
      <c r="D89" s="45">
        <v>0</v>
      </c>
      <c r="E89" s="45">
        <v>0</v>
      </c>
      <c r="F89" s="45">
        <f t="shared" si="8"/>
        <v>0</v>
      </c>
      <c r="G89" s="45">
        <v>0</v>
      </c>
      <c r="H89" s="45">
        <f t="shared" si="9"/>
        <v>0</v>
      </c>
      <c r="I89" s="45">
        <f t="shared" si="6"/>
        <v>4303.4</v>
      </c>
      <c r="J89" s="45">
        <f t="shared" si="6"/>
        <v>4303.4</v>
      </c>
      <c r="K89" s="63">
        <v>4303.4</v>
      </c>
      <c r="L89" s="64">
        <v>4303.4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45">
        <f t="shared" si="10"/>
        <v>0</v>
      </c>
      <c r="T89" s="45">
        <f t="shared" si="7"/>
        <v>0</v>
      </c>
    </row>
    <row r="90" spans="1:20" ht="18" customHeight="1">
      <c r="A90" s="96"/>
      <c r="B90" s="38">
        <v>83</v>
      </c>
      <c r="C90" s="69" t="s">
        <v>233</v>
      </c>
      <c r="D90" s="45">
        <v>0</v>
      </c>
      <c r="E90" s="45">
        <v>0</v>
      </c>
      <c r="F90" s="45">
        <f t="shared" si="8"/>
        <v>0</v>
      </c>
      <c r="G90" s="45">
        <v>0</v>
      </c>
      <c r="H90" s="45">
        <f t="shared" si="9"/>
        <v>0</v>
      </c>
      <c r="I90" s="45">
        <f t="shared" si="6"/>
        <v>4295.3</v>
      </c>
      <c r="J90" s="45">
        <f t="shared" si="6"/>
        <v>4295.3</v>
      </c>
      <c r="K90" s="63">
        <v>4295.3</v>
      </c>
      <c r="L90" s="64">
        <v>4295.3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45">
        <f t="shared" si="10"/>
        <v>0</v>
      </c>
      <c r="T90" s="45">
        <f t="shared" si="7"/>
        <v>0</v>
      </c>
    </row>
    <row r="91" spans="1:20" ht="18" customHeight="1">
      <c r="A91" s="96"/>
      <c r="B91" s="38">
        <v>84</v>
      </c>
      <c r="C91" s="69" t="s">
        <v>234</v>
      </c>
      <c r="D91" s="45">
        <v>0</v>
      </c>
      <c r="E91" s="45">
        <v>0</v>
      </c>
      <c r="F91" s="45">
        <f t="shared" si="8"/>
        <v>0</v>
      </c>
      <c r="G91" s="45">
        <v>0</v>
      </c>
      <c r="H91" s="45">
        <f t="shared" si="9"/>
        <v>0</v>
      </c>
      <c r="I91" s="45">
        <f t="shared" si="6"/>
        <v>8803.2</v>
      </c>
      <c r="J91" s="45">
        <f t="shared" si="6"/>
        <v>8803.2</v>
      </c>
      <c r="K91" s="63">
        <v>8803.2</v>
      </c>
      <c r="L91" s="64">
        <v>8803.2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45">
        <f t="shared" si="10"/>
        <v>0</v>
      </c>
      <c r="T91" s="45">
        <f t="shared" si="7"/>
        <v>0</v>
      </c>
    </row>
    <row r="92" spans="1:20" ht="18" customHeight="1">
      <c r="A92" s="96"/>
      <c r="B92" s="38">
        <v>85</v>
      </c>
      <c r="C92" s="69" t="s">
        <v>235</v>
      </c>
      <c r="D92" s="45">
        <v>0</v>
      </c>
      <c r="E92" s="45">
        <v>0</v>
      </c>
      <c r="F92" s="45">
        <f t="shared" si="8"/>
        <v>0</v>
      </c>
      <c r="G92" s="45">
        <v>0</v>
      </c>
      <c r="H92" s="45">
        <f t="shared" si="9"/>
        <v>0</v>
      </c>
      <c r="I92" s="45">
        <f t="shared" si="6"/>
        <v>5222.1</v>
      </c>
      <c r="J92" s="45">
        <f t="shared" si="6"/>
        <v>5222.1</v>
      </c>
      <c r="K92" s="63">
        <v>5222.1</v>
      </c>
      <c r="L92" s="64">
        <v>5222.1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45">
        <f t="shared" si="10"/>
        <v>0</v>
      </c>
      <c r="T92" s="45">
        <f t="shared" si="7"/>
        <v>0</v>
      </c>
    </row>
    <row r="93" spans="1:20" ht="18" customHeight="1">
      <c r="A93" s="96"/>
      <c r="B93" s="38">
        <v>86</v>
      </c>
      <c r="C93" s="69" t="s">
        <v>236</v>
      </c>
      <c r="D93" s="45">
        <v>0</v>
      </c>
      <c r="E93" s="45">
        <v>0</v>
      </c>
      <c r="F93" s="45">
        <f t="shared" si="8"/>
        <v>0</v>
      </c>
      <c r="G93" s="45">
        <v>0</v>
      </c>
      <c r="H93" s="45">
        <f t="shared" si="9"/>
        <v>0</v>
      </c>
      <c r="I93" s="45">
        <f t="shared" si="6"/>
        <v>4914.5</v>
      </c>
      <c r="J93" s="45">
        <f t="shared" si="6"/>
        <v>4914.5</v>
      </c>
      <c r="K93" s="63">
        <v>4914.5</v>
      </c>
      <c r="L93" s="64">
        <v>4914.5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45">
        <f t="shared" si="10"/>
        <v>0</v>
      </c>
      <c r="T93" s="45">
        <f t="shared" si="7"/>
        <v>0</v>
      </c>
    </row>
    <row r="94" spans="1:20" ht="18" customHeight="1">
      <c r="A94" s="96"/>
      <c r="B94" s="38">
        <v>87</v>
      </c>
      <c r="C94" s="69" t="s">
        <v>237</v>
      </c>
      <c r="D94" s="45">
        <v>0</v>
      </c>
      <c r="E94" s="45">
        <v>0</v>
      </c>
      <c r="F94" s="45">
        <f t="shared" si="8"/>
        <v>0</v>
      </c>
      <c r="G94" s="45">
        <v>0</v>
      </c>
      <c r="H94" s="45">
        <f t="shared" si="9"/>
        <v>0</v>
      </c>
      <c r="I94" s="45">
        <f t="shared" si="6"/>
        <v>4160.8</v>
      </c>
      <c r="J94" s="45">
        <f t="shared" si="6"/>
        <v>4160.8</v>
      </c>
      <c r="K94" s="63">
        <v>4160.8</v>
      </c>
      <c r="L94" s="64">
        <v>4160.8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45">
        <f t="shared" si="10"/>
        <v>0</v>
      </c>
      <c r="T94" s="45">
        <f t="shared" si="7"/>
        <v>0</v>
      </c>
    </row>
    <row r="95" spans="1:20" ht="18" customHeight="1">
      <c r="A95" s="96"/>
      <c r="B95" s="38">
        <v>88</v>
      </c>
      <c r="C95" s="69" t="s">
        <v>238</v>
      </c>
      <c r="D95" s="45">
        <v>0</v>
      </c>
      <c r="E95" s="45">
        <v>0</v>
      </c>
      <c r="F95" s="45">
        <f t="shared" si="8"/>
        <v>0</v>
      </c>
      <c r="G95" s="45">
        <v>0</v>
      </c>
      <c r="H95" s="45">
        <f t="shared" si="9"/>
        <v>0</v>
      </c>
      <c r="I95" s="45">
        <f t="shared" si="6"/>
        <v>4828.2</v>
      </c>
      <c r="J95" s="45">
        <f t="shared" si="6"/>
        <v>4828.2</v>
      </c>
      <c r="K95" s="63">
        <v>4828.2</v>
      </c>
      <c r="L95" s="64">
        <v>4828.2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45">
        <f t="shared" si="10"/>
        <v>0</v>
      </c>
      <c r="T95" s="45">
        <f t="shared" si="7"/>
        <v>0</v>
      </c>
    </row>
    <row r="96" spans="1:20" ht="18" customHeight="1">
      <c r="A96" s="96"/>
      <c r="B96" s="38">
        <v>89</v>
      </c>
      <c r="C96" s="69" t="s">
        <v>239</v>
      </c>
      <c r="D96" s="45">
        <v>0</v>
      </c>
      <c r="E96" s="45">
        <v>0</v>
      </c>
      <c r="F96" s="45">
        <f t="shared" si="8"/>
        <v>0</v>
      </c>
      <c r="G96" s="45">
        <v>0</v>
      </c>
      <c r="H96" s="45">
        <f t="shared" si="9"/>
        <v>0</v>
      </c>
      <c r="I96" s="45">
        <f t="shared" si="6"/>
        <v>5955.7</v>
      </c>
      <c r="J96" s="45">
        <f t="shared" si="6"/>
        <v>5955.7</v>
      </c>
      <c r="K96" s="63">
        <v>5955.7</v>
      </c>
      <c r="L96" s="64">
        <v>5955.7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45">
        <f t="shared" si="10"/>
        <v>0</v>
      </c>
      <c r="T96" s="45">
        <f t="shared" si="7"/>
        <v>0</v>
      </c>
    </row>
    <row r="97" spans="1:20" ht="18" customHeight="1">
      <c r="A97" s="96"/>
      <c r="B97" s="38">
        <v>90</v>
      </c>
      <c r="C97" s="69" t="s">
        <v>240</v>
      </c>
      <c r="D97" s="45">
        <v>0</v>
      </c>
      <c r="E97" s="45">
        <v>0</v>
      </c>
      <c r="F97" s="45">
        <f t="shared" si="8"/>
        <v>0</v>
      </c>
      <c r="G97" s="45">
        <v>0</v>
      </c>
      <c r="H97" s="45">
        <f t="shared" si="9"/>
        <v>0</v>
      </c>
      <c r="I97" s="45">
        <f t="shared" si="6"/>
        <v>3673.6</v>
      </c>
      <c r="J97" s="45">
        <f t="shared" si="6"/>
        <v>3673.6</v>
      </c>
      <c r="K97" s="63">
        <v>3673.6</v>
      </c>
      <c r="L97" s="64">
        <v>3673.6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45">
        <f t="shared" si="10"/>
        <v>0</v>
      </c>
      <c r="T97" s="45">
        <f t="shared" si="7"/>
        <v>0</v>
      </c>
    </row>
    <row r="98" spans="1:20" ht="18" customHeight="1">
      <c r="A98" s="96"/>
      <c r="B98" s="38">
        <v>91</v>
      </c>
      <c r="C98" s="69" t="s">
        <v>241</v>
      </c>
      <c r="D98" s="45">
        <v>0</v>
      </c>
      <c r="E98" s="45">
        <v>0</v>
      </c>
      <c r="F98" s="45">
        <f t="shared" si="8"/>
        <v>0</v>
      </c>
      <c r="G98" s="45">
        <v>0</v>
      </c>
      <c r="H98" s="45">
        <f t="shared" si="9"/>
        <v>0</v>
      </c>
      <c r="I98" s="45">
        <f t="shared" si="6"/>
        <v>6603.1</v>
      </c>
      <c r="J98" s="45">
        <f t="shared" si="6"/>
        <v>6603.1</v>
      </c>
      <c r="K98" s="63">
        <v>6603.1</v>
      </c>
      <c r="L98" s="64">
        <v>6603.1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45">
        <f t="shared" si="10"/>
        <v>0</v>
      </c>
      <c r="T98" s="45">
        <f t="shared" si="7"/>
        <v>0</v>
      </c>
    </row>
    <row r="99" spans="1:20" ht="18" customHeight="1">
      <c r="A99" s="96"/>
      <c r="B99" s="38">
        <v>92</v>
      </c>
      <c r="C99" s="69" t="s">
        <v>242</v>
      </c>
      <c r="D99" s="45">
        <v>0</v>
      </c>
      <c r="E99" s="45">
        <v>0</v>
      </c>
      <c r="F99" s="45">
        <f t="shared" si="8"/>
        <v>0</v>
      </c>
      <c r="G99" s="45">
        <v>0</v>
      </c>
      <c r="H99" s="45">
        <f t="shared" si="9"/>
        <v>0</v>
      </c>
      <c r="I99" s="45">
        <f t="shared" si="6"/>
        <v>3584</v>
      </c>
      <c r="J99" s="45">
        <f t="shared" si="6"/>
        <v>3584</v>
      </c>
      <c r="K99" s="63">
        <v>3584</v>
      </c>
      <c r="L99" s="64">
        <v>3584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45">
        <f t="shared" si="10"/>
        <v>0</v>
      </c>
      <c r="T99" s="45">
        <f t="shared" si="7"/>
        <v>0</v>
      </c>
    </row>
    <row r="100" spans="1:20" ht="18" customHeight="1">
      <c r="A100" s="96"/>
      <c r="B100" s="38">
        <v>93</v>
      </c>
      <c r="C100" s="69" t="s">
        <v>243</v>
      </c>
      <c r="D100" s="45">
        <v>0</v>
      </c>
      <c r="E100" s="45">
        <v>0</v>
      </c>
      <c r="F100" s="45">
        <f t="shared" si="8"/>
        <v>0</v>
      </c>
      <c r="G100" s="45">
        <v>0</v>
      </c>
      <c r="H100" s="45">
        <f t="shared" si="9"/>
        <v>0</v>
      </c>
      <c r="I100" s="45">
        <f t="shared" si="6"/>
        <v>6036.2</v>
      </c>
      <c r="J100" s="45">
        <f t="shared" si="6"/>
        <v>6036.2</v>
      </c>
      <c r="K100" s="63">
        <v>6036.2</v>
      </c>
      <c r="L100" s="64">
        <v>6036.2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45">
        <f t="shared" si="10"/>
        <v>0</v>
      </c>
      <c r="T100" s="45">
        <f t="shared" si="7"/>
        <v>0</v>
      </c>
    </row>
    <row r="101" spans="1:20" ht="18" customHeight="1">
      <c r="A101" s="96"/>
      <c r="B101" s="38">
        <v>94</v>
      </c>
      <c r="C101" s="69" t="s">
        <v>244</v>
      </c>
      <c r="D101" s="45">
        <v>0</v>
      </c>
      <c r="E101" s="45">
        <v>0</v>
      </c>
      <c r="F101" s="45">
        <f t="shared" si="8"/>
        <v>0</v>
      </c>
      <c r="G101" s="45">
        <v>0</v>
      </c>
      <c r="H101" s="45">
        <f t="shared" si="9"/>
        <v>0</v>
      </c>
      <c r="I101" s="45">
        <f t="shared" si="6"/>
        <v>3744.4</v>
      </c>
      <c r="J101" s="45">
        <f t="shared" si="6"/>
        <v>3744.4</v>
      </c>
      <c r="K101" s="63">
        <v>3744.4</v>
      </c>
      <c r="L101" s="64">
        <v>3744.4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45">
        <f t="shared" si="10"/>
        <v>0</v>
      </c>
      <c r="T101" s="45">
        <f t="shared" si="7"/>
        <v>0</v>
      </c>
    </row>
    <row r="102" spans="1:20" ht="18" customHeight="1">
      <c r="A102" s="96"/>
      <c r="B102" s="38">
        <v>95</v>
      </c>
      <c r="C102" s="70" t="s">
        <v>245</v>
      </c>
      <c r="D102" s="45">
        <v>0</v>
      </c>
      <c r="E102" s="45">
        <v>0</v>
      </c>
      <c r="F102" s="45">
        <f t="shared" si="8"/>
        <v>0</v>
      </c>
      <c r="G102" s="45">
        <v>0</v>
      </c>
      <c r="H102" s="45">
        <f t="shared" si="9"/>
        <v>0</v>
      </c>
      <c r="I102" s="45">
        <f t="shared" si="6"/>
        <v>35569.8</v>
      </c>
      <c r="J102" s="45">
        <f t="shared" si="6"/>
        <v>35569.8</v>
      </c>
      <c r="K102" s="63">
        <v>15405.8</v>
      </c>
      <c r="L102" s="64">
        <v>15405.8</v>
      </c>
      <c r="M102" s="64">
        <v>0</v>
      </c>
      <c r="N102" s="64">
        <v>0</v>
      </c>
      <c r="O102" s="64">
        <v>20164</v>
      </c>
      <c r="P102" s="64">
        <v>20164</v>
      </c>
      <c r="Q102" s="64">
        <v>5786.6</v>
      </c>
      <c r="R102" s="64">
        <v>5786.6</v>
      </c>
      <c r="S102" s="45">
        <f t="shared" si="10"/>
        <v>0</v>
      </c>
      <c r="T102" s="45">
        <f t="shared" si="7"/>
        <v>0</v>
      </c>
    </row>
    <row r="103" spans="1:20" ht="18" customHeight="1">
      <c r="A103" s="96"/>
      <c r="B103" s="38">
        <v>96</v>
      </c>
      <c r="C103" s="70" t="s">
        <v>246</v>
      </c>
      <c r="D103" s="45">
        <v>0</v>
      </c>
      <c r="E103" s="45">
        <v>0</v>
      </c>
      <c r="F103" s="45">
        <f t="shared" si="8"/>
        <v>0</v>
      </c>
      <c r="G103" s="45">
        <v>0</v>
      </c>
      <c r="H103" s="45">
        <f t="shared" si="9"/>
        <v>0</v>
      </c>
      <c r="I103" s="45">
        <f t="shared" si="6"/>
        <v>3588</v>
      </c>
      <c r="J103" s="45">
        <f t="shared" si="6"/>
        <v>3588</v>
      </c>
      <c r="K103" s="63">
        <v>3588</v>
      </c>
      <c r="L103" s="64">
        <v>3588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45">
        <f t="shared" si="10"/>
        <v>0</v>
      </c>
      <c r="T103" s="45">
        <f t="shared" si="7"/>
        <v>0</v>
      </c>
    </row>
    <row r="104" spans="1:20" ht="18" customHeight="1">
      <c r="A104" s="96"/>
      <c r="B104" s="38">
        <v>97</v>
      </c>
      <c r="C104" s="70" t="s">
        <v>247</v>
      </c>
      <c r="D104" s="45">
        <v>0</v>
      </c>
      <c r="E104" s="45">
        <v>0</v>
      </c>
      <c r="F104" s="45">
        <f t="shared" si="8"/>
        <v>0</v>
      </c>
      <c r="G104" s="45">
        <v>0</v>
      </c>
      <c r="H104" s="45">
        <f t="shared" si="9"/>
        <v>0</v>
      </c>
      <c r="I104" s="45">
        <f t="shared" si="6"/>
        <v>3437.8</v>
      </c>
      <c r="J104" s="45">
        <f t="shared" si="6"/>
        <v>3437.8</v>
      </c>
      <c r="K104" s="63">
        <v>3437.8</v>
      </c>
      <c r="L104" s="64">
        <v>3437.8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45">
        <f t="shared" si="10"/>
        <v>0</v>
      </c>
      <c r="T104" s="45">
        <f t="shared" si="7"/>
        <v>0</v>
      </c>
    </row>
    <row r="105" spans="1:20" ht="18" customHeight="1">
      <c r="A105" s="96"/>
      <c r="B105" s="38">
        <v>98</v>
      </c>
      <c r="C105" s="70" t="s">
        <v>248</v>
      </c>
      <c r="D105" s="45">
        <v>0</v>
      </c>
      <c r="E105" s="45">
        <v>0</v>
      </c>
      <c r="F105" s="45">
        <f t="shared" si="8"/>
        <v>0</v>
      </c>
      <c r="G105" s="45">
        <v>0</v>
      </c>
      <c r="H105" s="45">
        <f t="shared" si="9"/>
        <v>0</v>
      </c>
      <c r="I105" s="45">
        <f t="shared" si="6"/>
        <v>4748.6</v>
      </c>
      <c r="J105" s="45">
        <f t="shared" si="6"/>
        <v>4748.6</v>
      </c>
      <c r="K105" s="63">
        <v>4748.6</v>
      </c>
      <c r="L105" s="64">
        <v>4748.6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45">
        <f t="shared" si="10"/>
        <v>0</v>
      </c>
      <c r="T105" s="45">
        <f t="shared" si="7"/>
        <v>0</v>
      </c>
    </row>
    <row r="106" spans="1:20" ht="18" customHeight="1">
      <c r="A106" s="96"/>
      <c r="B106" s="38">
        <v>99</v>
      </c>
      <c r="C106" s="70" t="s">
        <v>249</v>
      </c>
      <c r="D106" s="45">
        <v>0</v>
      </c>
      <c r="E106" s="45">
        <v>0</v>
      </c>
      <c r="F106" s="45">
        <f t="shared" si="8"/>
        <v>0</v>
      </c>
      <c r="G106" s="45">
        <v>0</v>
      </c>
      <c r="H106" s="45">
        <f t="shared" si="9"/>
        <v>0</v>
      </c>
      <c r="I106" s="45">
        <f t="shared" si="6"/>
        <v>5158</v>
      </c>
      <c r="J106" s="45">
        <f t="shared" si="6"/>
        <v>5158</v>
      </c>
      <c r="K106" s="63">
        <v>5158</v>
      </c>
      <c r="L106" s="64">
        <v>5158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45">
        <f t="shared" si="10"/>
        <v>0</v>
      </c>
      <c r="T106" s="45">
        <f t="shared" si="7"/>
        <v>0</v>
      </c>
    </row>
    <row r="107" spans="1:20" ht="18" customHeight="1">
      <c r="A107" s="96"/>
      <c r="B107" s="38">
        <v>100</v>
      </c>
      <c r="C107" s="71" t="s">
        <v>250</v>
      </c>
      <c r="D107" s="45">
        <v>0</v>
      </c>
      <c r="E107" s="45">
        <v>0</v>
      </c>
      <c r="F107" s="45">
        <f t="shared" si="8"/>
        <v>0</v>
      </c>
      <c r="G107" s="45">
        <v>0</v>
      </c>
      <c r="H107" s="45">
        <f t="shared" si="9"/>
        <v>0</v>
      </c>
      <c r="I107" s="45">
        <f t="shared" si="6"/>
        <v>6378.2</v>
      </c>
      <c r="J107" s="45">
        <f t="shared" si="6"/>
        <v>6378.2</v>
      </c>
      <c r="K107" s="63">
        <v>6378.2</v>
      </c>
      <c r="L107" s="64">
        <v>6378.2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45">
        <f t="shared" si="10"/>
        <v>0</v>
      </c>
      <c r="T107" s="45">
        <f t="shared" si="7"/>
        <v>0</v>
      </c>
    </row>
    <row r="108" spans="1:20" ht="18" customHeight="1">
      <c r="A108" s="96"/>
      <c r="B108" s="38">
        <v>101</v>
      </c>
      <c r="C108" s="71" t="s">
        <v>251</v>
      </c>
      <c r="D108" s="45">
        <v>0</v>
      </c>
      <c r="E108" s="45">
        <v>0</v>
      </c>
      <c r="F108" s="45">
        <f t="shared" si="8"/>
        <v>0</v>
      </c>
      <c r="G108" s="45">
        <v>0</v>
      </c>
      <c r="H108" s="45">
        <f t="shared" si="9"/>
        <v>0</v>
      </c>
      <c r="I108" s="45">
        <f t="shared" si="6"/>
        <v>3657.6</v>
      </c>
      <c r="J108" s="45">
        <f t="shared" si="6"/>
        <v>3657.6</v>
      </c>
      <c r="K108" s="63">
        <v>3657.6</v>
      </c>
      <c r="L108" s="64">
        <v>3657.6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45">
        <f t="shared" si="10"/>
        <v>0</v>
      </c>
      <c r="T108" s="45">
        <f t="shared" si="7"/>
        <v>0</v>
      </c>
    </row>
    <row r="109" spans="1:20" ht="18" customHeight="1">
      <c r="A109" s="96"/>
      <c r="B109" s="38">
        <v>102</v>
      </c>
      <c r="C109" s="71" t="s">
        <v>252</v>
      </c>
      <c r="D109" s="45">
        <v>0</v>
      </c>
      <c r="E109" s="45">
        <v>0</v>
      </c>
      <c r="F109" s="45">
        <f t="shared" si="8"/>
        <v>0</v>
      </c>
      <c r="G109" s="45">
        <v>0</v>
      </c>
      <c r="H109" s="45">
        <f t="shared" si="9"/>
        <v>0</v>
      </c>
      <c r="I109" s="45">
        <f t="shared" si="6"/>
        <v>4185.2</v>
      </c>
      <c r="J109" s="45">
        <f t="shared" si="6"/>
        <v>4185.2</v>
      </c>
      <c r="K109" s="63">
        <v>4185.2</v>
      </c>
      <c r="L109" s="64">
        <v>4185.2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45">
        <f t="shared" si="10"/>
        <v>0</v>
      </c>
      <c r="T109" s="45">
        <f t="shared" si="7"/>
        <v>0</v>
      </c>
    </row>
    <row r="110" spans="1:20" ht="18" customHeight="1">
      <c r="A110" s="96"/>
      <c r="B110" s="38">
        <v>103</v>
      </c>
      <c r="C110" s="71" t="s">
        <v>253</v>
      </c>
      <c r="D110" s="45">
        <v>0</v>
      </c>
      <c r="E110" s="45">
        <v>0</v>
      </c>
      <c r="F110" s="45">
        <f t="shared" si="8"/>
        <v>0</v>
      </c>
      <c r="G110" s="45">
        <v>0</v>
      </c>
      <c r="H110" s="45">
        <f t="shared" si="9"/>
        <v>0</v>
      </c>
      <c r="I110" s="45">
        <f t="shared" si="6"/>
        <v>2904.2</v>
      </c>
      <c r="J110" s="45">
        <f t="shared" si="6"/>
        <v>2904.2</v>
      </c>
      <c r="K110" s="63">
        <v>2904.2</v>
      </c>
      <c r="L110" s="64">
        <v>2904.2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45">
        <f t="shared" si="10"/>
        <v>0</v>
      </c>
      <c r="T110" s="45">
        <f t="shared" si="7"/>
        <v>0</v>
      </c>
    </row>
    <row r="111" spans="1:20" ht="18" customHeight="1">
      <c r="A111" s="96"/>
      <c r="B111" s="38">
        <v>104</v>
      </c>
      <c r="C111" s="71" t="s">
        <v>254</v>
      </c>
      <c r="D111" s="45">
        <v>0</v>
      </c>
      <c r="E111" s="45">
        <v>0</v>
      </c>
      <c r="F111" s="45">
        <f t="shared" si="8"/>
        <v>0</v>
      </c>
      <c r="G111" s="45">
        <v>0</v>
      </c>
      <c r="H111" s="45">
        <f t="shared" si="9"/>
        <v>0</v>
      </c>
      <c r="I111" s="45">
        <f t="shared" si="6"/>
        <v>4331.3</v>
      </c>
      <c r="J111" s="45">
        <f t="shared" si="6"/>
        <v>4331.3</v>
      </c>
      <c r="K111" s="63">
        <v>4331.3</v>
      </c>
      <c r="L111" s="64">
        <v>4331.3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45">
        <f t="shared" si="10"/>
        <v>0</v>
      </c>
      <c r="T111" s="45">
        <f t="shared" si="7"/>
        <v>0</v>
      </c>
    </row>
    <row r="112" spans="1:20" ht="18" customHeight="1">
      <c r="A112" s="96"/>
      <c r="B112" s="38">
        <v>105</v>
      </c>
      <c r="C112" s="71" t="s">
        <v>255</v>
      </c>
      <c r="D112" s="45">
        <v>0</v>
      </c>
      <c r="E112" s="45">
        <v>0</v>
      </c>
      <c r="F112" s="45">
        <f t="shared" si="8"/>
        <v>0</v>
      </c>
      <c r="G112" s="45">
        <v>0</v>
      </c>
      <c r="H112" s="45">
        <f t="shared" si="9"/>
        <v>0</v>
      </c>
      <c r="I112" s="45">
        <f t="shared" si="6"/>
        <v>2874.1</v>
      </c>
      <c r="J112" s="45">
        <f t="shared" si="6"/>
        <v>2874.1</v>
      </c>
      <c r="K112" s="63">
        <v>2874.1</v>
      </c>
      <c r="L112" s="64">
        <v>2874.1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45">
        <f t="shared" si="10"/>
        <v>0</v>
      </c>
      <c r="T112" s="45">
        <f t="shared" si="7"/>
        <v>0</v>
      </c>
    </row>
    <row r="113" spans="1:20" ht="18" customHeight="1">
      <c r="A113" s="96"/>
      <c r="B113" s="38">
        <v>106</v>
      </c>
      <c r="C113" s="72" t="s">
        <v>256</v>
      </c>
      <c r="D113" s="45">
        <v>0</v>
      </c>
      <c r="E113" s="45">
        <v>0</v>
      </c>
      <c r="F113" s="45">
        <f t="shared" si="8"/>
        <v>0</v>
      </c>
      <c r="G113" s="45">
        <v>0</v>
      </c>
      <c r="H113" s="45">
        <f t="shared" si="9"/>
        <v>0</v>
      </c>
      <c r="I113" s="45">
        <f t="shared" si="6"/>
        <v>5909.2</v>
      </c>
      <c r="J113" s="45">
        <f t="shared" si="6"/>
        <v>5909.2</v>
      </c>
      <c r="K113" s="63">
        <v>5909.2</v>
      </c>
      <c r="L113" s="64">
        <v>5909.2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45">
        <f t="shared" si="10"/>
        <v>0</v>
      </c>
      <c r="T113" s="45">
        <f t="shared" si="7"/>
        <v>0</v>
      </c>
    </row>
    <row r="114" spans="1:20" ht="18" customHeight="1">
      <c r="A114" s="96"/>
      <c r="B114" s="38">
        <v>107</v>
      </c>
      <c r="C114" s="71" t="s">
        <v>257</v>
      </c>
      <c r="D114" s="45">
        <v>0</v>
      </c>
      <c r="E114" s="45">
        <v>0</v>
      </c>
      <c r="F114" s="45">
        <f t="shared" si="8"/>
        <v>0</v>
      </c>
      <c r="G114" s="45">
        <v>0</v>
      </c>
      <c r="H114" s="45">
        <f t="shared" si="9"/>
        <v>0</v>
      </c>
      <c r="I114" s="45">
        <f t="shared" si="6"/>
        <v>5249.5</v>
      </c>
      <c r="J114" s="45">
        <f t="shared" si="6"/>
        <v>5249.5</v>
      </c>
      <c r="K114" s="63">
        <v>5249.5</v>
      </c>
      <c r="L114" s="64">
        <v>5249.5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45">
        <f t="shared" si="10"/>
        <v>0</v>
      </c>
      <c r="T114" s="45">
        <f t="shared" si="7"/>
        <v>0</v>
      </c>
    </row>
    <row r="115" spans="1:20" ht="18" customHeight="1">
      <c r="A115" s="96"/>
      <c r="B115" s="38">
        <v>108</v>
      </c>
      <c r="C115" s="71" t="s">
        <v>258</v>
      </c>
      <c r="D115" s="45">
        <v>0</v>
      </c>
      <c r="E115" s="45">
        <v>0</v>
      </c>
      <c r="F115" s="45">
        <f t="shared" si="8"/>
        <v>0</v>
      </c>
      <c r="G115" s="45">
        <v>0</v>
      </c>
      <c r="H115" s="45">
        <f t="shared" si="9"/>
        <v>0</v>
      </c>
      <c r="I115" s="45">
        <f t="shared" si="6"/>
        <v>3834</v>
      </c>
      <c r="J115" s="45">
        <f t="shared" si="6"/>
        <v>3834</v>
      </c>
      <c r="K115" s="63">
        <v>3834</v>
      </c>
      <c r="L115" s="64">
        <v>3834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45">
        <f t="shared" si="10"/>
        <v>0</v>
      </c>
      <c r="T115" s="45">
        <f t="shared" si="7"/>
        <v>0</v>
      </c>
    </row>
    <row r="116" spans="1:20" ht="18" customHeight="1">
      <c r="A116" s="96"/>
      <c r="B116" s="38">
        <v>109</v>
      </c>
      <c r="C116" s="70" t="s">
        <v>259</v>
      </c>
      <c r="D116" s="45">
        <v>0</v>
      </c>
      <c r="E116" s="45">
        <v>0</v>
      </c>
      <c r="F116" s="45">
        <f t="shared" si="8"/>
        <v>0</v>
      </c>
      <c r="G116" s="45">
        <v>0</v>
      </c>
      <c r="H116" s="45">
        <f t="shared" si="9"/>
        <v>0</v>
      </c>
      <c r="I116" s="45">
        <f t="shared" si="6"/>
        <v>6685.9</v>
      </c>
      <c r="J116" s="45">
        <f t="shared" si="6"/>
        <v>6685.9</v>
      </c>
      <c r="K116" s="63">
        <v>6685.9</v>
      </c>
      <c r="L116" s="64">
        <v>6685.9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45">
        <f t="shared" si="10"/>
        <v>0</v>
      </c>
      <c r="T116" s="45">
        <f t="shared" si="7"/>
        <v>0</v>
      </c>
    </row>
    <row r="117" spans="1:20" ht="18" customHeight="1">
      <c r="A117" s="96"/>
      <c r="B117" s="38">
        <v>110</v>
      </c>
      <c r="C117" s="70" t="s">
        <v>260</v>
      </c>
      <c r="D117" s="45">
        <v>0</v>
      </c>
      <c r="E117" s="45">
        <v>0</v>
      </c>
      <c r="F117" s="45">
        <f t="shared" si="8"/>
        <v>0</v>
      </c>
      <c r="G117" s="45">
        <v>0</v>
      </c>
      <c r="H117" s="45">
        <f t="shared" si="9"/>
        <v>0</v>
      </c>
      <c r="I117" s="45">
        <f t="shared" si="6"/>
        <v>8211</v>
      </c>
      <c r="J117" s="45">
        <f t="shared" si="6"/>
        <v>8211</v>
      </c>
      <c r="K117" s="63">
        <v>8211</v>
      </c>
      <c r="L117" s="64">
        <v>8211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45">
        <f t="shared" si="10"/>
        <v>0</v>
      </c>
      <c r="T117" s="45">
        <f t="shared" si="7"/>
        <v>0</v>
      </c>
    </row>
    <row r="118" spans="1:20" ht="18" customHeight="1">
      <c r="A118" s="96"/>
      <c r="B118" s="38">
        <v>111</v>
      </c>
      <c r="C118" s="70" t="s">
        <v>261</v>
      </c>
      <c r="D118" s="45">
        <v>0</v>
      </c>
      <c r="E118" s="45">
        <v>0</v>
      </c>
      <c r="F118" s="45">
        <f t="shared" si="8"/>
        <v>0</v>
      </c>
      <c r="G118" s="45">
        <v>0</v>
      </c>
      <c r="H118" s="45">
        <f t="shared" si="9"/>
        <v>0</v>
      </c>
      <c r="I118" s="45">
        <f t="shared" si="6"/>
        <v>4138.1</v>
      </c>
      <c r="J118" s="45">
        <f t="shared" si="6"/>
        <v>4138.1</v>
      </c>
      <c r="K118" s="63">
        <v>4138.1</v>
      </c>
      <c r="L118" s="64">
        <v>4138.1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45">
        <f t="shared" si="10"/>
        <v>0</v>
      </c>
      <c r="T118" s="45">
        <f t="shared" si="7"/>
        <v>0</v>
      </c>
    </row>
    <row r="119" spans="1:20" ht="18" customHeight="1">
      <c r="A119" s="96"/>
      <c r="B119" s="38">
        <v>112</v>
      </c>
      <c r="C119" s="70" t="s">
        <v>262</v>
      </c>
      <c r="D119" s="45">
        <v>0</v>
      </c>
      <c r="E119" s="45">
        <v>0</v>
      </c>
      <c r="F119" s="45">
        <f t="shared" si="8"/>
        <v>0</v>
      </c>
      <c r="G119" s="45">
        <v>0</v>
      </c>
      <c r="H119" s="45">
        <f t="shared" si="9"/>
        <v>0</v>
      </c>
      <c r="I119" s="45">
        <f t="shared" si="6"/>
        <v>3894.8</v>
      </c>
      <c r="J119" s="45">
        <f t="shared" si="6"/>
        <v>3894.8</v>
      </c>
      <c r="K119" s="63">
        <v>3894.8</v>
      </c>
      <c r="L119" s="64">
        <v>3894.8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45">
        <f t="shared" si="10"/>
        <v>0</v>
      </c>
      <c r="T119" s="45">
        <f t="shared" si="7"/>
        <v>0</v>
      </c>
    </row>
    <row r="120" spans="1:20" ht="18" customHeight="1">
      <c r="A120" s="96"/>
      <c r="B120" s="38">
        <v>113</v>
      </c>
      <c r="C120" s="70" t="s">
        <v>263</v>
      </c>
      <c r="D120" s="45">
        <v>0</v>
      </c>
      <c r="E120" s="45">
        <v>0</v>
      </c>
      <c r="F120" s="45">
        <f t="shared" si="8"/>
        <v>0</v>
      </c>
      <c r="G120" s="45">
        <v>0</v>
      </c>
      <c r="H120" s="45">
        <f t="shared" si="9"/>
        <v>0</v>
      </c>
      <c r="I120" s="45">
        <f t="shared" si="6"/>
        <v>2881.9</v>
      </c>
      <c r="J120" s="45">
        <f t="shared" si="6"/>
        <v>2881.9</v>
      </c>
      <c r="K120" s="63">
        <v>2881.9</v>
      </c>
      <c r="L120" s="64">
        <v>2881.9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45">
        <f t="shared" si="10"/>
        <v>0</v>
      </c>
      <c r="T120" s="45">
        <f t="shared" si="7"/>
        <v>0</v>
      </c>
    </row>
    <row r="121" spans="1:20" ht="18" customHeight="1">
      <c r="A121" s="96"/>
      <c r="B121" s="38">
        <v>114</v>
      </c>
      <c r="C121" s="70" t="s">
        <v>264</v>
      </c>
      <c r="D121" s="45">
        <v>0</v>
      </c>
      <c r="E121" s="45">
        <v>0</v>
      </c>
      <c r="F121" s="45">
        <f t="shared" si="8"/>
        <v>0</v>
      </c>
      <c r="G121" s="45">
        <v>0</v>
      </c>
      <c r="H121" s="45">
        <f t="shared" si="9"/>
        <v>0</v>
      </c>
      <c r="I121" s="45">
        <f t="shared" si="6"/>
        <v>2875.3</v>
      </c>
      <c r="J121" s="45">
        <f t="shared" si="6"/>
        <v>2875.3</v>
      </c>
      <c r="K121" s="63">
        <v>2875.3</v>
      </c>
      <c r="L121" s="64">
        <v>2875.3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45">
        <f t="shared" si="10"/>
        <v>0</v>
      </c>
      <c r="T121" s="45">
        <f t="shared" si="7"/>
        <v>0</v>
      </c>
    </row>
    <row r="122" spans="1:20" ht="18" customHeight="1">
      <c r="A122" s="96"/>
      <c r="B122" s="38">
        <v>115</v>
      </c>
      <c r="C122" s="70" t="s">
        <v>265</v>
      </c>
      <c r="D122" s="45">
        <v>0</v>
      </c>
      <c r="E122" s="45">
        <v>0</v>
      </c>
      <c r="F122" s="45">
        <f t="shared" si="8"/>
        <v>0</v>
      </c>
      <c r="G122" s="45">
        <v>0</v>
      </c>
      <c r="H122" s="45">
        <f t="shared" si="9"/>
        <v>0</v>
      </c>
      <c r="I122" s="45">
        <f t="shared" si="6"/>
        <v>4837.6</v>
      </c>
      <c r="J122" s="45">
        <f t="shared" si="6"/>
        <v>4837.6</v>
      </c>
      <c r="K122" s="63">
        <v>4837.6</v>
      </c>
      <c r="L122" s="64">
        <v>4837.6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45">
        <f t="shared" si="10"/>
        <v>0</v>
      </c>
      <c r="T122" s="45">
        <f t="shared" si="7"/>
        <v>0</v>
      </c>
    </row>
    <row r="123" spans="1:20" ht="18" customHeight="1">
      <c r="A123" s="96"/>
      <c r="B123" s="38">
        <v>116</v>
      </c>
      <c r="C123" s="70" t="s">
        <v>266</v>
      </c>
      <c r="D123" s="45">
        <v>0</v>
      </c>
      <c r="E123" s="45">
        <v>0</v>
      </c>
      <c r="F123" s="45">
        <f t="shared" si="8"/>
        <v>0</v>
      </c>
      <c r="G123" s="45">
        <v>0</v>
      </c>
      <c r="H123" s="45">
        <f t="shared" si="9"/>
        <v>0</v>
      </c>
      <c r="I123" s="45">
        <f t="shared" si="6"/>
        <v>3543.9</v>
      </c>
      <c r="J123" s="45">
        <f t="shared" si="6"/>
        <v>3543.9</v>
      </c>
      <c r="K123" s="63">
        <v>3543.9</v>
      </c>
      <c r="L123" s="64">
        <v>3543.9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45">
        <f t="shared" si="10"/>
        <v>0</v>
      </c>
      <c r="T123" s="45">
        <f t="shared" si="7"/>
        <v>0</v>
      </c>
    </row>
    <row r="124" spans="1:20" ht="18" customHeight="1">
      <c r="A124" s="43"/>
      <c r="B124" s="38">
        <v>117</v>
      </c>
      <c r="C124" s="70" t="s">
        <v>267</v>
      </c>
      <c r="D124" s="45">
        <v>0</v>
      </c>
      <c r="E124" s="45">
        <v>0</v>
      </c>
      <c r="F124" s="45">
        <f t="shared" si="8"/>
        <v>0</v>
      </c>
      <c r="G124" s="45">
        <v>0</v>
      </c>
      <c r="H124" s="45">
        <f t="shared" si="9"/>
        <v>0</v>
      </c>
      <c r="I124" s="45">
        <f t="shared" si="6"/>
        <v>5181.6</v>
      </c>
      <c r="J124" s="45">
        <f t="shared" si="6"/>
        <v>5181.6</v>
      </c>
      <c r="K124" s="63">
        <v>5181.6</v>
      </c>
      <c r="L124" s="64">
        <v>5181.6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45">
        <f t="shared" si="10"/>
        <v>0</v>
      </c>
      <c r="T124" s="45">
        <f t="shared" si="7"/>
        <v>0</v>
      </c>
    </row>
    <row r="125" spans="1:20" ht="18" customHeight="1">
      <c r="A125" s="38"/>
      <c r="B125" s="38">
        <v>118</v>
      </c>
      <c r="C125" s="70" t="s">
        <v>268</v>
      </c>
      <c r="D125" s="45">
        <v>0</v>
      </c>
      <c r="E125" s="45">
        <v>0</v>
      </c>
      <c r="F125" s="45">
        <f t="shared" si="8"/>
        <v>0</v>
      </c>
      <c r="G125" s="45">
        <v>0</v>
      </c>
      <c r="H125" s="45">
        <f t="shared" si="9"/>
        <v>0</v>
      </c>
      <c r="I125" s="45">
        <f t="shared" si="6"/>
        <v>2500.4</v>
      </c>
      <c r="J125" s="45">
        <f t="shared" si="6"/>
        <v>2500.4</v>
      </c>
      <c r="K125" s="63">
        <v>2500.4</v>
      </c>
      <c r="L125" s="64">
        <v>2500.4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45">
        <f t="shared" si="10"/>
        <v>0</v>
      </c>
      <c r="T125" s="45">
        <f t="shared" si="7"/>
        <v>0</v>
      </c>
    </row>
    <row r="126" spans="1:20" ht="18" customHeight="1">
      <c r="A126" s="38"/>
      <c r="B126" s="38">
        <v>119</v>
      </c>
      <c r="C126" s="70" t="s">
        <v>269</v>
      </c>
      <c r="D126" s="45">
        <v>0</v>
      </c>
      <c r="E126" s="45">
        <v>0</v>
      </c>
      <c r="F126" s="45">
        <f t="shared" si="8"/>
        <v>0</v>
      </c>
      <c r="G126" s="45">
        <v>0</v>
      </c>
      <c r="H126" s="45">
        <f t="shared" si="9"/>
        <v>0</v>
      </c>
      <c r="I126" s="45">
        <f t="shared" si="6"/>
        <v>2859.2</v>
      </c>
      <c r="J126" s="45">
        <f t="shared" si="6"/>
        <v>2859.2</v>
      </c>
      <c r="K126" s="63">
        <v>2859.2</v>
      </c>
      <c r="L126" s="64">
        <v>2859.2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45">
        <f t="shared" si="10"/>
        <v>0</v>
      </c>
      <c r="T126" s="45">
        <f t="shared" si="7"/>
        <v>0</v>
      </c>
    </row>
    <row r="127" spans="1:20" ht="18" customHeight="1">
      <c r="A127" s="38"/>
      <c r="B127" s="98" t="s">
        <v>107</v>
      </c>
      <c r="C127" s="99"/>
      <c r="D127" s="46">
        <f>SUM(D8:D126)</f>
        <v>0</v>
      </c>
      <c r="E127" s="46">
        <f>SUM(E8:E126)</f>
        <v>0</v>
      </c>
      <c r="F127" s="46">
        <f>SUM(F8:F126)</f>
        <v>0</v>
      </c>
      <c r="G127" s="46">
        <f aca="true" t="shared" si="11" ref="G127:T127">SUM(G8:G126)</f>
        <v>0</v>
      </c>
      <c r="H127" s="46">
        <f t="shared" si="11"/>
        <v>0</v>
      </c>
      <c r="I127" s="46">
        <f t="shared" si="11"/>
        <v>3263240.3180000004</v>
      </c>
      <c r="J127" s="46">
        <f t="shared" si="11"/>
        <v>3263240.3180000004</v>
      </c>
      <c r="K127" s="46">
        <f t="shared" si="11"/>
        <v>1701125.3000000003</v>
      </c>
      <c r="L127" s="46">
        <f t="shared" si="11"/>
        <v>1701125.3000000003</v>
      </c>
      <c r="M127" s="46">
        <f t="shared" si="11"/>
        <v>48905.7</v>
      </c>
      <c r="N127" s="46">
        <f t="shared" si="11"/>
        <v>48905.7</v>
      </c>
      <c r="O127" s="46">
        <f t="shared" si="11"/>
        <v>1513209.318</v>
      </c>
      <c r="P127" s="46">
        <f t="shared" si="11"/>
        <v>1513209.318</v>
      </c>
      <c r="Q127" s="46">
        <f t="shared" si="11"/>
        <v>594973.7179999999</v>
      </c>
      <c r="R127" s="46">
        <f t="shared" si="11"/>
        <v>594973.7179999999</v>
      </c>
      <c r="S127" s="46">
        <f t="shared" si="11"/>
        <v>0</v>
      </c>
      <c r="T127" s="46">
        <f t="shared" si="11"/>
        <v>0</v>
      </c>
    </row>
    <row r="128" spans="9:20" ht="13.5"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7:20" ht="13.5">
      <c r="G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7:20" ht="13.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7" ht="13.5">
      <c r="C137" s="37"/>
    </row>
    <row r="138" ht="13.5">
      <c r="C13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B127:C127"/>
    <mergeCell ref="B3:G3"/>
    <mergeCell ref="A89:A123"/>
    <mergeCell ref="H4:H6"/>
    <mergeCell ref="D4:D6"/>
    <mergeCell ref="E4:E6"/>
    <mergeCell ref="F4:F6"/>
    <mergeCell ref="G4:G6"/>
    <mergeCell ref="B1:L1"/>
    <mergeCell ref="B2:L2"/>
    <mergeCell ref="K3:L3"/>
    <mergeCell ref="I4:J5"/>
    <mergeCell ref="A4:A6"/>
    <mergeCell ref="C4:C6"/>
  </mergeCells>
  <printOptions/>
  <pageMargins left="0.31496062992125984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3" t="s">
        <v>136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3" t="s">
        <v>122</v>
      </c>
      <c r="Q2" s="113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4" t="s">
        <v>0</v>
      </c>
      <c r="B3" s="114" t="s">
        <v>1</v>
      </c>
      <c r="C3" s="115" t="s">
        <v>123</v>
      </c>
      <c r="D3" s="116"/>
      <c r="E3" s="116"/>
      <c r="F3" s="115" t="s">
        <v>138</v>
      </c>
      <c r="G3" s="116"/>
      <c r="H3" s="116"/>
      <c r="I3" s="115" t="s">
        <v>139</v>
      </c>
      <c r="J3" s="116"/>
      <c r="K3" s="116"/>
      <c r="L3" s="115" t="s">
        <v>140</v>
      </c>
      <c r="M3" s="116"/>
      <c r="N3" s="116"/>
      <c r="O3" s="114" t="s">
        <v>141</v>
      </c>
      <c r="P3" s="114"/>
      <c r="Q3" s="114"/>
      <c r="R3" s="117" t="s">
        <v>142</v>
      </c>
      <c r="S3" s="118"/>
      <c r="T3" s="118"/>
      <c r="U3" s="119"/>
      <c r="V3" s="120" t="s">
        <v>143</v>
      </c>
      <c r="W3" s="118"/>
      <c r="X3" s="118"/>
      <c r="Y3" s="119"/>
      <c r="Z3" s="114" t="s">
        <v>144</v>
      </c>
      <c r="AA3" s="121"/>
      <c r="AB3" s="121"/>
      <c r="AC3" s="121"/>
      <c r="AD3" s="120" t="s">
        <v>137</v>
      </c>
      <c r="AE3" s="118"/>
      <c r="AF3" s="118"/>
      <c r="AG3" s="118"/>
      <c r="AH3" s="118"/>
      <c r="AI3" s="118"/>
      <c r="AJ3" s="118"/>
      <c r="AK3" s="119"/>
      <c r="AL3" s="115" t="s">
        <v>146</v>
      </c>
      <c r="AM3" s="121"/>
      <c r="AN3" s="121"/>
      <c r="AO3" s="120" t="s">
        <v>145</v>
      </c>
      <c r="AP3" s="122"/>
      <c r="AQ3" s="123"/>
    </row>
    <row r="4" spans="1:43" ht="24.75" customHeight="1">
      <c r="A4" s="114"/>
      <c r="B4" s="114"/>
      <c r="C4" s="114" t="s">
        <v>7</v>
      </c>
      <c r="D4" s="114" t="s">
        <v>8</v>
      </c>
      <c r="E4" s="114" t="s">
        <v>9</v>
      </c>
      <c r="F4" s="114" t="s">
        <v>108</v>
      </c>
      <c r="G4" s="114" t="s">
        <v>8</v>
      </c>
      <c r="H4" s="114" t="s">
        <v>9</v>
      </c>
      <c r="I4" s="114" t="s">
        <v>10</v>
      </c>
      <c r="J4" s="114" t="s">
        <v>109</v>
      </c>
      <c r="K4" s="114" t="s">
        <v>11</v>
      </c>
      <c r="L4" s="114" t="s">
        <v>12</v>
      </c>
      <c r="M4" s="114" t="s">
        <v>8</v>
      </c>
      <c r="N4" s="128" t="s">
        <v>9</v>
      </c>
      <c r="O4" s="114" t="s">
        <v>13</v>
      </c>
      <c r="P4" s="114" t="s">
        <v>110</v>
      </c>
      <c r="Q4" s="114" t="s">
        <v>111</v>
      </c>
      <c r="R4" s="124" t="s">
        <v>124</v>
      </c>
      <c r="S4" s="125"/>
      <c r="T4" s="124" t="s">
        <v>9</v>
      </c>
      <c r="U4" s="125"/>
      <c r="V4" s="124" t="s">
        <v>124</v>
      </c>
      <c r="W4" s="125"/>
      <c r="X4" s="124" t="s">
        <v>9</v>
      </c>
      <c r="Y4" s="125"/>
      <c r="Z4" s="124" t="s">
        <v>124</v>
      </c>
      <c r="AA4" s="125"/>
      <c r="AB4" s="124" t="s">
        <v>9</v>
      </c>
      <c r="AC4" s="125"/>
      <c r="AD4" s="120" t="s">
        <v>124</v>
      </c>
      <c r="AE4" s="118"/>
      <c r="AF4" s="118"/>
      <c r="AG4" s="119"/>
      <c r="AH4" s="120" t="s">
        <v>9</v>
      </c>
      <c r="AI4" s="118"/>
      <c r="AJ4" s="118"/>
      <c r="AK4" s="119"/>
      <c r="AL4" s="114" t="s">
        <v>125</v>
      </c>
      <c r="AM4" s="114" t="s">
        <v>126</v>
      </c>
      <c r="AN4" s="114" t="s">
        <v>127</v>
      </c>
      <c r="AO4" s="114" t="s">
        <v>128</v>
      </c>
      <c r="AP4" s="114" t="s">
        <v>129</v>
      </c>
      <c r="AQ4" s="114" t="s">
        <v>130</v>
      </c>
    </row>
    <row r="5" spans="1:43" ht="33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9"/>
      <c r="O5" s="114"/>
      <c r="P5" s="114"/>
      <c r="Q5" s="114"/>
      <c r="R5" s="126"/>
      <c r="S5" s="127"/>
      <c r="T5" s="126"/>
      <c r="U5" s="127"/>
      <c r="V5" s="126"/>
      <c r="W5" s="127"/>
      <c r="X5" s="126"/>
      <c r="Y5" s="127"/>
      <c r="Z5" s="126"/>
      <c r="AA5" s="127"/>
      <c r="AB5" s="126"/>
      <c r="AC5" s="127"/>
      <c r="AD5" s="128" t="s">
        <v>113</v>
      </c>
      <c r="AE5" s="128" t="s">
        <v>15</v>
      </c>
      <c r="AF5" s="120" t="s">
        <v>131</v>
      </c>
      <c r="AG5" s="119"/>
      <c r="AH5" s="128" t="s">
        <v>113</v>
      </c>
      <c r="AI5" s="128" t="s">
        <v>15</v>
      </c>
      <c r="AJ5" s="120" t="s">
        <v>131</v>
      </c>
      <c r="AK5" s="119"/>
      <c r="AL5" s="114"/>
      <c r="AM5" s="114"/>
      <c r="AN5" s="114"/>
      <c r="AO5" s="114"/>
      <c r="AP5" s="114"/>
      <c r="AQ5" s="114"/>
    </row>
    <row r="6" spans="1:43" ht="12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30"/>
      <c r="O6" s="114"/>
      <c r="P6" s="114"/>
      <c r="Q6" s="114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30"/>
      <c r="AE6" s="130"/>
      <c r="AF6" s="24" t="s">
        <v>113</v>
      </c>
      <c r="AG6" s="24" t="s">
        <v>15</v>
      </c>
      <c r="AH6" s="130"/>
      <c r="AI6" s="130"/>
      <c r="AJ6" s="24" t="s">
        <v>113</v>
      </c>
      <c r="AK6" s="24" t="s">
        <v>15</v>
      </c>
      <c r="AL6" s="114"/>
      <c r="AM6" s="114"/>
      <c r="AN6" s="114"/>
      <c r="AO6" s="114"/>
      <c r="AP6" s="114"/>
      <c r="AQ6" s="114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Sheet2!D83+Sheet2!#REF!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AM83+Sheet2!D83</f>
        <v>0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Sheet2!D84+Sheet2!#REF!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>
        <f>AM84+Sheet2!D84</f>
        <v>0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Sheet2!D85+Sheet2!#REF!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AM85+Sheet2!D85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Sheet2!D86+Sheet2!#REF!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>
        <f>AM86+Sheet2!D86</f>
        <v>0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Sheet2!D87+Sheet2!#REF!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AM87+Sheet2!D87</f>
        <v>0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Sheet2!D88+Sheet2!#REF!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AM88+Sheet2!D88</f>
        <v>0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Sheet2!D89+Sheet2!#REF!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AM89+Sheet2!D89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Sheet2!D122+Sheet2!#REF!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AM90+Sheet2!D122</f>
        <v>0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Sheet2!D123+Sheet2!#REF!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AM91+Sheet2!D123</f>
        <v>0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Sheet2!D124+Sheet2!#REF!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>
        <f>AM92+Sheet2!D124</f>
        <v>0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Sheet2!D125+Sheet2!#REF!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>
        <f>AM93+Sheet2!D125</f>
        <v>0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Sheet2!D126+Sheet2!#REF!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>
        <f>AM94+Sheet2!D126</f>
        <v>0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4" t="s">
        <v>107</v>
      </c>
      <c r="B99" s="116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SUM(Sheet2!D8:D126)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2015-11-09T10:16:24Z</dcterms:modified>
  <cp:category/>
  <cp:version/>
  <cp:contentType/>
  <cp:contentStatus/>
</cp:coreProperties>
</file>