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4800" activeTab="1"/>
  </bookViews>
  <sheets>
    <sheet name="Лист1" sheetId="1" r:id="rId1"/>
    <sheet name="BJ-2010" sheetId="2" r:id="rId2"/>
    <sheet name="bj-2008" sheetId="3" r:id="rId3"/>
  </sheets>
  <definedNames/>
  <calcPr fullCalcOnLoad="1"/>
</workbook>
</file>

<file path=xl/sharedStrings.xml><?xml version="1.0" encoding="utf-8"?>
<sst xmlns="http://schemas.openxmlformats.org/spreadsheetml/2006/main" count="481" uniqueCount="219">
  <si>
    <t>ÊáõÙµ</t>
  </si>
  <si>
    <t>03</t>
  </si>
  <si>
    <t>04</t>
  </si>
  <si>
    <t>05</t>
  </si>
  <si>
    <t>²</t>
  </si>
  <si>
    <t>´</t>
  </si>
  <si>
    <t>¶</t>
  </si>
  <si>
    <t>06</t>
  </si>
  <si>
    <t>08</t>
  </si>
  <si>
    <t>02</t>
  </si>
  <si>
    <t>ÐÐ ÞÆð²ÎÆ Ø²ð¼äºî²ð²Ü, ÀÜ¸²ØºÜÀ, ³Û¹ ÃíáõÙ`</t>
  </si>
  <si>
    <t>ÐÐ ÞÆð²ÎÆ Ø²ð¼</t>
  </si>
  <si>
    <t>ÐÐ ø²Ô²ø²ÞÆÜàôÂÚ²Ü Ü²Ê²ð²ðàôÂÚàôÜ, ÀÜ¸²ØºÜÀ, ³Û¹ ÃíáõÙ`</t>
  </si>
  <si>
    <t xml:space="preserve">ÐÐ  î²ð²Ìø²ÚÆÜ Î²è²ì²ðØ²Ü Ü²Ê²ð²ðàôÂÚ²Ü æð²ÚÆÜ îÜîºêàôÂÚ²Ü äºî²Î²Ü ÎàØÆîº, ÀÜ¸²ØºÜÀ, ³Û¹ ÃíáõÙ </t>
  </si>
  <si>
    <t xml:space="preserve">Ìñ³·ñ»ñÇ ³Ýí³ÝáõÙÝ»ñÁ </t>
  </si>
  <si>
    <t>¸áï³óÇ³  ÞÇñ³ÏÇ Ù³ñ½Ç Ñ³Ù³ÛÝùÝ»ñÇÝ</t>
  </si>
  <si>
    <t>ÎðÂàôÂÚàôÜ,  ÁÝ¹³Ù»ÝÁ,  ³Û¹ ÃíáõÙ</t>
  </si>
  <si>
    <r>
      <t xml:space="preserve">ÐÐ îð²ÜêäàðîÆ ºì Î²äÆ Ü²Ê²ð²ðàôÂÚàôÜ, ÀÜ¸²ØºÜÀ, </t>
    </r>
    <r>
      <rPr>
        <sz val="11"/>
        <rFont val="Arial Armenian"/>
        <family val="2"/>
      </rPr>
      <t>³Û¹ ÃíáõÙ`</t>
    </r>
  </si>
  <si>
    <t>01</t>
  </si>
  <si>
    <t>·.²Ù³ëÇ³ÛÇ ÙÇçÝ. ¹åñáó</t>
  </si>
  <si>
    <t>·.ä»Ù½³ß»ÝÇ ÙÇçÝ. ¹åñáó</t>
  </si>
  <si>
    <t>·. Ø»Õñ³ß»ÝÇ ÙÇçÝ. ¹åñáó</t>
  </si>
  <si>
    <t>Âáñáë ·ÛáõÕÇ ÙÇçÝ. ¹åñáó</t>
  </si>
  <si>
    <t>10</t>
  </si>
  <si>
    <t>ù. ¶ÛáõÙñÇÇ ÐÐ ¶²² ². Ü³½³ñÛ³ÝÇ ³Ýí³Ý »ñÏñ³ýÇ½ÇÏ³ÛÇ ¨ ÇÝÅ»Ý»ñ³ÛÇÝ ë»ÛëÙ³µ³ÝáõÃÛ³Ý ÇÝëïÇïáõïÇ ³Ý³í³ñï ß»ÝùÇ ³í³ñïáõÙ</t>
  </si>
  <si>
    <t>ÐÐ ²ÞÊ²î²ÜøÆ ºì êàòÆ²È²Î²Ü Ð²ðòºðÆ Ü²Ê²ð²ðàôÂÚàôÜ,ÀÜ¸²ØºÜÀ,³Û¹ ÃíáõÙª</t>
  </si>
  <si>
    <t>ÐÐ ¶ÚàôÔ²îÜîºêàôÂÚ²Ü Ü²Ê²ð²ðàôÂÚàôÜ,  ÀÜ¸²ØºÜÀ,³Û¹ ÃíáõÙ</t>
  </si>
  <si>
    <t>ÐÐ 2008Ã. å»ï³Ï³Ý µÛáõç»áí ÞÇñ³ÏÇ Ù³ñ½ÇÝ Ñ³ïÏ³óí³Í ýÇÝ³Ýë³Ï³Ý ÙÇçáóÝ»ñÇ µ³ßËáõÙÁ Áëï Íñ³·ñ»ñÇ ¨ Ï³ï³ñáÕÝ»ñÇ</t>
  </si>
  <si>
    <t>2008Ã. Ñ³ëï³ïí³Í</t>
  </si>
  <si>
    <t>09</t>
  </si>
  <si>
    <t>·.´³íñ³ÛÇ ÙÇçÝ. ¹åñáóÇ ÑÇÙÝ³Ýáñá·áõÙ</t>
  </si>
  <si>
    <t>Ø³ñ³ÉÇÏÇ Ã. 2  ¹åñáó</t>
  </si>
  <si>
    <t>ù. ²ñÃÇÏÇ Ã.6 ¹åñáóÇ ÑÇÙÝ³Ýáñá·áõÙ</t>
  </si>
  <si>
    <t>§ Ô³ñÇµç³ÝÛ³ÝÇ ÙÇçÝ. ¹åñáó¦äà²Î - Ç Ù³ñ½³ëñ³ÑÇ, Ù³ñ½³ëñ³ÑÇ ï³ÝÇùÇ í»ñ³Ýáñá·Ù³Ý ¨ Ý»ñùÇÝ Ñ³ñ¹³ñÙ³Ý ³ßË³ï³ÝùÝ»ñ</t>
  </si>
  <si>
    <t>§¶ÛáõÙñáõ Ã.6 ÙÇçÝ. ¹åñáó¦ äà²Î - Ç ÝÇëï»ñÇ ¹³ÑÉÇ×ÇÝ í»ñ³Ýáñá·áõÙ</t>
  </si>
  <si>
    <t>Ø³ñ³ÉÇÏÇ Ã.1 ¹åñáóÇ 2-ñ¹ Ù³ëÝ³ß»ÝùÇ ÑÇÙÝ³Ýáñá·áõÙ</t>
  </si>
  <si>
    <t>´³ÅÇÝ</t>
  </si>
  <si>
    <t>¸³ë</t>
  </si>
  <si>
    <t>03. ÎñÃ³Ï³Ý ûµÛ»ÏïÝ»ñÇ ÑÇÙÝ³Ýáñá·áõÙ /ß»Ýù»ñÇ ¨ ßÇÝáõÃÛáõÝÝ»ñÇ Ï³åÇï³É Ýáñá·áõÙ/,  ³Û¹ ÃíáõÙ`</t>
  </si>
  <si>
    <t>08. ÎñÃ³Ï³Ý ûµÛ»ÏïÝ»ñÇ ßÇÝ³ñ³ñáõÃÛáõÝ</t>
  </si>
  <si>
    <t>·. Øáõë³Û»ÉÛ³ÝÇ ÙÇçÝ. ¹åñáó /²ßáóù/</t>
  </si>
  <si>
    <t>32.12-³ÙÛ³ ÏñÃáõÃÛ³Ý ³ÝóÙ³Ý Ï³å³ÏóáõÃÛ³Ùµ 6 ï³ñ»Ï³Ý »ñ»Ë³Ý»ñÇ áõëáõóÙ³Ý Ï³½Ù³Ï»ñåÙ³Ý Ñ³Ù³ñ ³ÝÑñ³Å»ßï ·áõÛùÇ Ó»éùµ»ñáõÙ</t>
  </si>
  <si>
    <t>03.¶ÛáõÕ³Ï³Ý µÝ³Ï³í³Ûñ»ñáõÙ »ñÏñ³ß³ñÅÇ Ñ»ï¨³Ýùáí ³ÝûÃ¨³Ý ÙÝ³ó³Í ÁÝï³ÝÇùÝ»ñÇ Ñ³Ù³ñ µÝ³Ï³ñ³Ý³ÛÇÝ ßÇÝ³ñ³ñáõÃÛáõÝ</t>
  </si>
  <si>
    <t>§¶ÛáõÙñáõ ù³Õ. Ï»Ýó³ÕÇ ¨ ÅáÕ. ×³ñï³ñ³å»ïáõÃÛ³Ý Ã³Ý·³ñ³Ý¦ äà²Î</t>
  </si>
  <si>
    <t>§ÞÇñ³ÏÇ Ù³ñ½Ç »ñÏñ³·Çï³Ï³Ý Ã³Ý·³ñ³Ý¦  äà²Î</t>
  </si>
  <si>
    <t>§¶ÛáõÙñáõ ëÇÙýáÝÇÏ å»ï³Ï³Ý Ýí³·³ËáõÙµ¦ äà²Î</t>
  </si>
  <si>
    <t>§¶ÛáõÙñáõ ÅáÕ. ·áñÍÇùÝ»ñÇ å»ï³Ï³Ý Ýí³·³ËáõÙµ¦ äà²Î</t>
  </si>
  <si>
    <t xml:space="preserve">04.ä»ï³Ï³Ý ³ç³ÏóáõÃÛáõÝ Ñ³Ù»ñ·³ÛÇÝ Ï³½Ù³Ï»ñåáõÃÛáõÝÝ»ñÇÝ, ³Û¹ ÃíáõÙ` </t>
  </si>
  <si>
    <t xml:space="preserve">05.ä»ï³Ï³Ý ³ç³ÏóáõÃÛáõÝ Ùß³ÏáõÃ³ÛÇÝ ÙÇçáó³éáõÙÝ»ñÇ Çñ³Ï³Ý³óÙ³ÝÁ </t>
  </si>
  <si>
    <t>03. Î³é³í³ñÙ³Ý ³å³ñ³ï</t>
  </si>
  <si>
    <t>08. Ø³ñ½³ÛÇÝ Ýß³Ý³ÏáõÃÛ³Ý ³íïá×³Ý³å³ñÑÝ»ñÇ ÓÙ»é³ÛÇÝ å³Ñå³ÝáõÙ, ÁÝÃ³óÇÏ å³Ñå³ÝáõÙ ¨ ß³Ñ³·áñÍáõÙ</t>
  </si>
  <si>
    <t xml:space="preserve">02.ä»ï³Ï³Ý ³ç³ÏóáõÃÛáõÝ Ã³Ý·³ñ³ÝÝ»ñÇÝ, ³Û¹ ÃíáõÙ` </t>
  </si>
  <si>
    <t xml:space="preserve">Ð³Ýñ³ÏñÃ³Ï³Ý áõëáõóáõÙ, ³Û¹ ÃíáõÙ </t>
  </si>
  <si>
    <t xml:space="preserve"> Ð³ïáõÏ ÏñÃáõÃÛáõÝ, ³Û¹ ÃíáõÙ` </t>
  </si>
  <si>
    <t>01. ºñ»ÏáÛ³Ý áõëáõóáõÙ</t>
  </si>
  <si>
    <t>01.Ü³ËÝ³Ï³Ý Ù³ëÝ³·Çï³Ï³Ý /³ñÑ»ëï³·áñÍ³Ï³Ý/ ÏñÃáõÃÛáõÝ</t>
  </si>
  <si>
    <t>01.²ñï³¹åñáó³Ï³Ý ¹³ëïÇ³ñ³ÏáõÃÛáõÝ</t>
  </si>
  <si>
    <t>17. Ð³Ýñ³ÏñÃ³Ï³Ý Íñ³·ñ»ñÇ Çñ³Ï³Ý³óÙ³ÝÝ ûÅ³Ý¹³ÏáõÃÛ³Ý ßñç³Ý³ÏÝ»ñáõÙ Ñ³Ýñ³ÏñÃ³Ï³Ý ¹åñáóÝ»ñÇ Ù³ÝÏ³í³ñÅÝ»ñÇÝ ¨ ¹åñáó³Ñ³ë³Ï »ñ»Ë³Ý»ñÇÝ ïñ³Ýëåáñï³ÛÇÝ Í³é³ÛáõÃÛáõÝÝ»ñÇ Ù³ïáõóáõÙ</t>
  </si>
  <si>
    <t>ß»Ýù, ßÇÝáõÃÛ³Ý Ï³åÇï³É í»ñ³Ýáñá·áõÙ</t>
  </si>
  <si>
    <t xml:space="preserve">17. ²Ù³ëÇ³ÛÇ ï³ñ³Í³ßñç³Ý³ÛÇÝ ³Ý³ëÝ³µáõÅ³Ï³Ý É³µáñ³ïáñÇ³, ³Û¹ ÃíáõÙ` </t>
  </si>
  <si>
    <t>Ý³Ë³·Í³Ñ»ï³½áï³Ï³Ý ³ßË³ï³ÝùÝ»ñ</t>
  </si>
  <si>
    <t xml:space="preserve">1.2. Ð³Ýñ³å»ï³Ï³Ý Ýß. ³íïá×³Ý³å³ñÑÝ»ñÇ  ÑÇÙÝ³Ýáñá·áõÙ, ³Û¹ ÃíáõÙ` </t>
  </si>
  <si>
    <t>Ð-32 ¶ÛáõÙñÇ - Î³åë - ²Ù³ëÇ³ - äÊ/Ø-1/ Ñ³ïí³Í ¶ÛáõÙñÇ - Î³åë</t>
  </si>
  <si>
    <t>1.3.Ø³ñ½³ÛÇÝ Ýß³Ý³ÏáõÃÛ³Ý ³íïá×³Ý³å³ñÑÝ»ñ</t>
  </si>
  <si>
    <t>Ø»Õñ³ß»Ý-ö³ÝÇÏ-²Ýáõß³í³Ý-¶»ï³÷ /²ñÃÇÏ/</t>
  </si>
  <si>
    <t>²Ýáõß³í³Ý-²ñÃÇÏ /²ñÃÇÏ/</t>
  </si>
  <si>
    <t>êå³Ý¹³ñÛ³Ý-²ñ¨ß³ï- Ø»Í Ù³ÝÃ³ß /²ñÃÇÏ/</t>
  </si>
  <si>
    <t>î-7-58 Ø³ñ³ÉÇÏ-ê³éÝ³ÕµÛáõñ</t>
  </si>
  <si>
    <t>01.²ÛÉ ûµÛ»ÏïÝ»ñÇ ßÇÝ³ñ³ñáõÃÛáõÝ/Ï³åÇï³É ßÇÝ³ñ³ñáõÃÛáõÝ/</t>
  </si>
  <si>
    <t>01.Øß³ÏáõÃ³ÛÇÝ ûµÛ»ÏïÝ»ñÇ ÑÇÙÝ³Ýáñá·áõÙ, ³Û¹ ÃíáõÙ</t>
  </si>
  <si>
    <t>ê³éÝ³ÕµÛáõñ Ñ³Ù³ÛÝùÇ Ùß³ÏáõÛÃÇ ï³Ý ï³ÝÇùÇ ÑÇÙÝ³Ýáñá·áõÙ</t>
  </si>
  <si>
    <t>03. ÎñÃ³Ï³Ý ûµÛ»ÏïÝ»ñÇ ÑÇÙÝ³Ýáñá·áõÙ /Ï³åÇï³É Ýáñá·áõÙ/, ³Û¹ ÃíáõÙ`</t>
  </si>
  <si>
    <t>¶ÛáõÙñáõ Ã.1 ¹åñáóÇ Ù³ñ½³¹³ÑÉÇ×Ç Ï³éáõóáõÙ</t>
  </si>
  <si>
    <t>ù. ¶ÛáõÙñÇ ì. ê³ñ·ëÛ³Ý ÷.32 Ñ³ëó»Ç ÐäîÆ ¶ÛáõÙñáõ Ù/× áõëáõÙÝ³Ï³Ý Ù³ëÝ³ß»ÝùÇ ³Ùñ³óáõÙ ¨ í»ñ³Ï³éáõóáõÙ</t>
  </si>
  <si>
    <t>Ü. ²Õµ³ÉÛ³ÝÇ ³Ýí³Ý í³ñÅ³ñ³Ý</t>
  </si>
  <si>
    <t>¶ÛáõÙñáõ Ã.3 ¹åñáó</t>
  </si>
  <si>
    <t>¶ÛáõÙñáõ Ã.45 ¹åñáó</t>
  </si>
  <si>
    <t>²ñÑ»ëï³·áñÍ³Ï³Ý ¹åñáó</t>
  </si>
  <si>
    <t xml:space="preserve">10.²í³· ¹åñáóÝ»ñÇ ÑÇÙÝ³Ýáñá·áõÙ, ³Û¹ ÃíáõÙ` </t>
  </si>
  <si>
    <t>ù. ¶ÛáõÙñÇ §²ßË³ï³Ýù³ÛÇÝ é»½»ñíÝ»ñ¦ Ù³ñ½³¹åñáóÇ ÑÇÙÝ³Ýáñá·áõÙ</t>
  </si>
  <si>
    <t xml:space="preserve">35. Ø³ñ½³Ï³Ý ûµÛ»ÏïÝ»ñÇ ÑÇÙÝ³Ýáñá·áõÙ, ³Û¹ ÃíáõÙ` </t>
  </si>
  <si>
    <t xml:space="preserve">07.Ü³Ë³·Í³ÛÇÝ ³ßË³ï³ÝùÝ»ñ, ³Û¹ ÃíáõÙ` </t>
  </si>
  <si>
    <t>¶ÛáõÙñáõ Ã.12 ¹åñáó</t>
  </si>
  <si>
    <t>§¶ÛáõÙñáõ »ñ»Ë³Ý»ñÇ ïáõÝ¦äà²Î- Ç Ýáñ Ù³ëÝ³ß»ÝùÇ Ï³éáõóáõÙ</t>
  </si>
  <si>
    <t>03. §¶ÛáõÙñáõ »ñ»Ë³Ý»ñÇ ïáõÝ¦äà²Î- Ç Ýáñ Ù³ëÝ³ß»ÝùÇ Ï³éáõóÙ³Ý Í³Ëë»ñ</t>
  </si>
  <si>
    <t>04. ´Ý³Ï³ñ³Ý³ÛÇÝ ³å³ÑáíáõÙ ´¶ì ïñ³Ù³¹ñÙ³Ý ÙÇçáóáí</t>
  </si>
  <si>
    <t>ÐÐ Î²è²ì²ðàôÂÚ²ÜÜ ²èÀÜÂºð ²¼¶²ÚÆÜ ²Üìî²Ü¶àôÂÚ²Ü Ì²è²ÚàôÂÚàôÜ,   ³Û¹ ÃíáõÙ`</t>
  </si>
  <si>
    <t>01. ÞÇñ³ÏÇ Ù³ñ½³ÛÇÝ í³ñãáõÃÛ³Ý Ø³ñ³ÉÇÏÇ µ³ÅÝÇ Ù³ëÝ³ß»ÝùÇ ·³½³ýÇÏ³óáõÙ</t>
  </si>
  <si>
    <t xml:space="preserve"> 01.ÞÇñ³ÏÇ Ù³ñ½³ÛÇÝ í³ñãáõÃÛ³Ý ²ñÃÇÏÇ µ³ÅÝÇ Ù³ëÝ³ß»ÝùÇ ·³½³ýÇÏ³óáõÙ</t>
  </si>
  <si>
    <t xml:space="preserve"> 01.ÞÇñ³ÏÇ Ù³ñ½³ÛÇÝ í³ñãáõÃÛ³Ý ²ËáõñÛ³ÝÇ µ³ÅÝÇ Ù³ëÝ³ß»ÝùÇ ·³½³ýÇÏ³óáõÙ</t>
  </si>
  <si>
    <t>01.ÔáõÏ³ëÛ³ÝÇ  N 5090 ½áñ³Ù³ëÇ í»ñ³Ýáñá·áõÙ</t>
  </si>
  <si>
    <t>09.¶»ñÙ³ÝÇ³ÛÇ ½³ñ·³óÙ³Ý í³ñÏ»ñÇ µ³ÝÏÇ ³ç³ÏóáõÃÛ³Ùµ Çñ³Ï³Ý³óíáÕ ÞÇñ³ÏÇ Ù³ñ½Ç çñ³Ù³ï³Ï³ñ³ñÙ³Ý ¨ çñ³Ñ»é³óÙ³Ý Ñ³Ù³Ï³ñ·»ñÇ í»ñ³Ï³Ý·ÝÙ³Ý Íñ³·Çñ            /Ï³å. Í³Ëë»ñ /</t>
  </si>
  <si>
    <t>13. ¶»ñÙ³ÝÇ³ÛÇ ½³ñ·³óÙ³Ý í³ñÏ»ñÇ µ³ÝÏÇ ³ç³ÏóáõÃÛ³Ùµ  ÞÇñ³ÏÇ Ù³ñ½Ç çñ³Ù³ï³Ï³ñ³ñÙ³Ý ¨ çñ³Ñ»é³óÙ³Ý Ñ³Ù³Ï³ñ·»ñÇ í»ñ³Ï³Ý·ÝÙ³Ý ¹ñ³Ù³ßÝáñÑ³ÛÇÝ Íñ³·Çñ      / Ï³å. Í³Ëë»ñ /</t>
  </si>
  <si>
    <t>02.²Ýï³é³ÛÇÝ å»ï³Ï³Ý ÙáÝÇïáñÇÝ·Ç ³ÝóÏ³óáõÙ /¹ñ³Ù³ßÝáñÑ/, áñÇó</t>
  </si>
  <si>
    <t>§ÞÇñ³ÏÇ ·ÛáõÕ³ïÝï»ëáõÃÛ³Ý ³ç³ÏóáõÃÛ³Ý Ù³ñ½³ÛÇÝ Ï»ÝïñáÝ¦ äö´À</t>
  </si>
  <si>
    <t>Ð-17²ñÙ³íÇñ - Æë³Ñ³ÏÛ³Ý  - ¶ÛáõÙñÇ ÏÙ2+400-ÏÙ9+425</t>
  </si>
  <si>
    <t>ÐÐ ²èºìîðÆ ºì îÜîºê²Î²Ü ¼²ð¶²òØ²Ü Ü²Ê²ð²ðàôÂÚàôÜ,  ÀÜ¸²ØºÜÀ,³Û¹ ÃíáõÙ</t>
  </si>
  <si>
    <t>¶ÛáõÙñáõ ï»ËÝáå³ñÏÇ ·áñÍáõÝ»áõÃÛ³Ý Í³í³ÉÙ³Ý ³ßË³ï³ÝùÝ»ñÇ Çñ³Ï³Ý³óÙ³Ý Íñ³·Çñ ÁÝ¹É³ÛÝáõÙ /ÁÝÃ³óÇÏ Í³Ëë»ñ/</t>
  </si>
  <si>
    <t>ÐÐ ØÞ²ÎàôÚÂÆ Ü²Ê²ð²ðàôÂÚàôÜ,  ÀÜ¸²ØºÜÀ,³Û¹ ÃíáõÙ</t>
  </si>
  <si>
    <t>02.§ÞÇñ³ÏÇ Ù³ñ½³ÛÇÝ ·ñ³¹³ñ³Ý¦ äà²Î</t>
  </si>
  <si>
    <t>10. §¶ÛáõÙñáõ §ÐáõÛë¦ Ù³ÝÏ³ïáõÝ¦ äà²Î /å»ï³Ï³Ý ³ç³ÏóáõÃÛáõÝ/</t>
  </si>
  <si>
    <t>10. §¶ÛáõÙñáõ »ñ»Ë³Ý»ñÇ ïáõÝ¦ äà²Î / å»ï³Ï³Ý ³ç³ÏóáõÃÛáõÝ/</t>
  </si>
  <si>
    <t>06. §¶ÛáõÙñáõ ïáõÝ - ÇÝï»ñÝ³ï¦ äà²Î / å»ï³Ï³Ý ³ç³ÏóáõÃÛáõÝ/</t>
  </si>
  <si>
    <t>12. §¶ÛáõÙñáõ Ñ³Ù³ÛÝùÇ »ñ»Ë³Ý»ñÇ ëáóÇ³É³Ï³Ý Ñá·³ÍáõÃÛ³Ý Ï»ÝïñáÝ¦ äà²Î / å»ï³Ï³Ý ³ç³ÏóáõÃÛáõÝ/</t>
  </si>
  <si>
    <t>14. §¶ÛáõÙñáõ »ñ»Ë³Ý»ñÇ  ËÝ³ÙùÇ ¨ å³ßïå³ÝáõÃÛ³Ý ·Çß»ñûÃÇÏ Ñ³ëï³ïáõÃÛáõÝ¦ äà²Î / å»ï³Ï³Ý ³ç³ÏóáõÃÛáõÝ/</t>
  </si>
  <si>
    <t>ÐÐ ø²Ô²ø²ÞÆÜàôÂÚ²Ü Ü²Ê²ð²ðàôÂÚàôÜ, ÀÜ¸²ØºÜÀ, ³Û¹ ÃíáõÙ`*</t>
  </si>
  <si>
    <t>* § ´Ý³Ï³ñ³Ý³ÛÇÝ ³å³ÑáíáõÙ ´¶ì ïñ³Ù³¹ñÙ³Ý ÙÇçáóáí¦ Íñ³·ñÇ ³ñÅ»ùÁ Ý»ñ³éí³Í ã¿</t>
  </si>
  <si>
    <t>01.î³ññ³Ï³Ý ÏñÃáõÃÛáõÝ</t>
  </si>
  <si>
    <t>02.Â»ñÇ ÙÇçÝ³Ï³ñ· ÏñÃáõÃÛáõÝ</t>
  </si>
  <si>
    <t>02.ÈñÇí ÙÇçÝ³Ï³ñ· ÏñÃáõÃÛáõÝ</t>
  </si>
  <si>
    <t>03. î³ññ³Ï³Ý ÏñÃáõÃÛáõÝ</t>
  </si>
  <si>
    <t>04.Â»ñÇ ÙÇçÝ³Ï³ñ· ÏñÃáõÃÛáõÝ</t>
  </si>
  <si>
    <t>ÐÐ ÞÇñ³ÏÇ ¶²ØÎ  /¸ñ³Ù³ßÝáñÑ/</t>
  </si>
  <si>
    <t>Ð²Ú²êî²ÜÆ Ð²Üð²ÚÆÜ Ðºèàôêî²ÀÜÎºðàôÂÚ²Ü ÊàðÐàôð¸,³Û¹ ÃíáõÙ</t>
  </si>
  <si>
    <t>03. î³ññ³Ï³Ý ÁÝ¹Ñ³Ýáõñ ÏñÃáõÃÛáõÝ</t>
  </si>
  <si>
    <t>04,ÐÇÙÝ³Ï³Ý ÁÝ¹Ñ³Ýáõñ ÏñÃáõÃÛáõÝ</t>
  </si>
  <si>
    <t xml:space="preserve">09.ºñ³Åßï³ñí»ëïÇ ¨ å³ñ³ñí»ëïÇ Ñ³Ù»ñ·Ý»ñ, ³Û¹ ÃíáõÙ` </t>
  </si>
  <si>
    <t>05.§¶ÛáõÙñáõ å»ï³Ï³Ý ×³ñï³ñ³·Çï³Ï³Ý ùáÉ»ç¦ äà²Î ÑÇÙÝ³Ýáñá·áõÙ</t>
  </si>
  <si>
    <t>Ø³ñ³ÉÇÏÇ 9 ÏÇë³Ï³éáõÛó µ/ß ³í³ñïáõÙ</t>
  </si>
  <si>
    <t xml:space="preserve">02.ºñÏñ³ß³ñÅÇ Ñ»ï¨³Ýùáí ³ÝûÃ¨³Ý ÙÝ³ó³Í ÁÝï³ÝÇùÝ»ñÇ Ñ³Ù³ñ µÝ³Ï³ñ³Ý³ÛÇÝ ßÇÝ³ñ³ñáõÃÛáõÝ, ³Û¹ ÃíáõÙ` </t>
  </si>
  <si>
    <t>§ÞÇñ³ÏÇ Ñ³Ýñ³ÛÇÝ Ñ»éáõëï³é³¹Çá¦ ö´À /¸ñ³Ù³ßÝáñÑ/</t>
  </si>
  <si>
    <t>07.§¶ÛáõÙñáõ ì. ²×»ÙÛ³ÝÇ ³Ýí³Ý å»ï³Ï³Ý ¹ñ³Ù³ïÇÏ³Ï³Ý Ã³ïñáÝ¦ äà²Î</t>
  </si>
  <si>
    <t>04.ºñ³Åßï³Ï³Ý ¨ ³ñí»ëïÇ ¹åñáóÝ»ñáõÙ ³½·³ÛÇÝ, ÷áÕ³ÛÇÝ ¨ É³ñ³ÛÇÝ Ýí³·³ñ³ÝÝ»ñÇ ·Íáí áõëáõóáõÙ</t>
  </si>
  <si>
    <t xml:space="preserve">01.Ü³Ë³¹åñáó³Ï³Ý ÏñÃáõÃÛáõÝ </t>
  </si>
  <si>
    <t>Ð-32 ¶ÛáõÙñÇ-Î³åë-²Ù³ëÇ³-Ø1</t>
  </si>
  <si>
    <t>1.2 Ð³Ýñ³å»ï³Ï³Ý Ýß³Ý³ÏáõÃÛ³Ý ³íïá×³Ý³å³ñÑÝ»ñ</t>
  </si>
  <si>
    <t>1.3  Ø³ñ½³ÛÇÝ Ýß³Ý³ÏáõÃÛ³Ý ³íïá×³Ý³å³ñÑÝ»ñ</t>
  </si>
  <si>
    <t xml:space="preserve">²Ù³ëÇ³-ä³Õ³ÏÝ-¼áñ³Ï»ñï </t>
  </si>
  <si>
    <t>Ð-275 ÐáéáÙ-ê³ñ³ï³Ï-Èáõë³Ï»ñï</t>
  </si>
  <si>
    <t>02. ÎñÃ³Ï³Ý ûµÛ»ÏïÝ»ñÇ ÑÇÙÝ³Ýáñá·áõÙ /ß»Ýù»ñÇ ¨ ßÇÝáõÃÛáõÝÝ»ñÇ Ï³åÇï³É í»ñ³Ýáñá·áõÙ/, ³Û¹ ÃíáõÙ`</t>
  </si>
  <si>
    <t>ÒÇÃÑ³ÝùáíÇ ¹åñáó, ç»éáõóáõÙ</t>
  </si>
  <si>
    <t>ÞÇñ³ÏÇ Ù³ñ½Ç Ð³ÛÏ³í³ÝÇ ÏáÛáõÕáõ ¹Çï³Ñáñ»ñÇ í»ñ³Ýáñá·áõÙ, ²ÕÇÝÇ ¨ ²é³÷Ç-Ç Ýáñ ÏáÛáõÕ³·Í»ñÇ Ï³éáõóáõÙ</t>
  </si>
  <si>
    <t xml:space="preserve">¶ÛáõÕ³Ï³Ý ËáñÑñ¹³ïí³Ï³Ý Í³é³ÛáõÃÛáõÝÝ»ñ, ³Û¹ ÃíáõÙ` </t>
  </si>
  <si>
    <t>ÐÐ ´Ü²ä²Ðä²ÜàôÂÚ²Ü Ü²Ê²ð²ðàôÂÚàôÜ,  ÀÜ¸²ØºÜÀ,³Û¹ ÃíáõÙ</t>
  </si>
  <si>
    <t>§²ñ÷Ç ÉÇ×¦ ³½·³ÛÇÝ å³ñÏÇ å³Ñå³ÝÙ³Ý Í³é³ÛáõÃÛáõÝÝ»ñ</t>
  </si>
  <si>
    <t>ÐÐ ¾ÎàÜàØÆÎ²ÚÆ Ü²Ê²ð²ðàôÂÚàôÜ,ÀÜ¸²ØºÜÀ,³Û¹ ÃíáõÙª</t>
  </si>
  <si>
    <t>08. ¶ÛáõÙñáõ ï»ËÝáå³ñÏÇ ·áñÍáõÝ»áõÃÛ³Ý Çñ³Ï³Ý³óÙ³Ý Íñ³·Çñ, ÁÝÃ³óÇÏ Í³Ëë»ñ</t>
  </si>
  <si>
    <t>²ÚÈ Î²î²ðàÔÜºð, ³Û¹ ÃíáõÙ`</t>
  </si>
  <si>
    <t>ÀÜ¸²ØºÜÀ ÞÆð²ÎÆ Ø²ð¼</t>
  </si>
  <si>
    <t>§¶ÛáõÙñáõ »ñ»Ë³Ý»ñÇ ËÝ³ÙùÇ ¨ å³ßïå³ÝáõÃÛ³Ý Ã.1 ·Çß»ñûÃÇÏ Ñ³ëï³ïáõÃÛáõÝ¦ äà²Î</t>
  </si>
  <si>
    <t>§¶ÛáõÙñáõ Ñ³Ù³ÛÝùÇ »ñ»Ë³Ý»ñÇ ëáóÇ³É³Ï³Ý Ñá·³ÍáõÃÛ³Ý Ï»ÝïñáÝ¦ äà²Î</t>
  </si>
  <si>
    <t>§¶ÛáõÙñáõ  »ñ»Ë³Ý»ñÇ ïáõÝ¦ äà²Î</t>
  </si>
  <si>
    <t>§¶ÛáõÙñáõ ïáõÝ-ÇÝï»ñÝ³ï¦ äà²Î</t>
  </si>
  <si>
    <t>§Ð³ßÙ³Ý¹³ÙÝ»ñÇ ³ßË³ï³Ýù³ÛÇÝ í»ñ³Ï³Ý·ÝÙ³Ý ¶ÛáõÙñáõ Ï»ÝïñáÝ¦ äà²Î</t>
  </si>
  <si>
    <t>ÐÐ ÞÆð²ÎÆ Ø²ð¼äºî²ð²ÜÆ ä²îìÆð²îìàôÂÚ²Ø´, ÀÜ¸²ØºÜÀ, ³Û¹ ÃíáõÙ`</t>
  </si>
  <si>
    <t>02.²ñï³¹åñáó³Ï³Ý ¹³ëïÇ³ñ³ÏáõÃÛáõÝ</t>
  </si>
  <si>
    <t>ÀÝÃ³óÇÏ ëáõµí»ÝóÇ³Ý»ñ Ñ³Ù³ÛÝùÝ»ñÇÝ</t>
  </si>
  <si>
    <t>ÀÝÃ³óÇÏ ¹ñ³Ù³ßÝáñÑÝ»ñ å»ï³Ï³Ý ¨ Ñ³Ù³ÛÝù³ÛÇÝ áã ³é¨ïñ³ÛÇÝ Ï³½Ù³Ï»ñåáõÃÛáõÝÝ»ñÇÝ</t>
  </si>
  <si>
    <t xml:space="preserve"> Ü»ñ³é³Ï³Ý ÏñÃáõÃÛáõÝ, ³Û¹ ÃíáõÙ` </t>
  </si>
  <si>
    <t>11.¶áñÍ³¹Çñ ÇßË³ÝáõÃÛ³Ý, å»ï³Ï³Ý Ï³é³í³ñÙ³Ý Ñ³Ýñ³å»ï³Ï³Ý ¨ ï³ñ³Íù³ÛÇÝ Ï³é³í³ñÙ³Ý Ù³ñÙÇÝÝ»ñÇ Ï³ñáÕáõÃÛáõÝÝ»ñÇ ½³ñ·³óáõÙ</t>
  </si>
  <si>
    <t xml:space="preserve"> 05.Ø³ñ½³ÛÇÝ Ýß³Ý³ÏáõÃÛ³Ý ³íïá×³Ý³å³ñÑÝ»ñÇ ÓÙ»é³ÛÇÝ å³Ñå³ÝáõÙ, ÁÝÃ³óÇÏ å³Ñå³ÝáõÙ ¨ ß³Ñ³·áñÍáõÙ</t>
  </si>
  <si>
    <t>05.ÐÇÙÝ³Ï³Ý ÁÝ¹Ñ³Ýáõñ ÏñÃáõÃÛáõÝ</t>
  </si>
  <si>
    <t>01.ØÇçÝ³Ï³ñ· /ÉñÇí/ ÁÝ¹Ñ³Ýáõñ ÏñÃáõÃÛáõÝ</t>
  </si>
  <si>
    <t>01.ÐÇÙÝ³Ï³Ý ÁÝ¹Ñ³Ýáõñ ÏñÃáõÃÛáõÝ</t>
  </si>
  <si>
    <t>02.ØÇçÝ³Ï³ñ· /ÉñÇí/ ÁÝ¹Ñ³Ýáõñ ÏñÃáõÃÛáõÝ</t>
  </si>
  <si>
    <t>05.ØÇçÝ³Ï³ñ· /ÉñÇí/ ÁÝ¹Ñ³Ýáõñ ÏñÃáõÃÛáõÝ</t>
  </si>
  <si>
    <t xml:space="preserve">05.ºñ³Åßï³Ï³Ý ¨ ³ñí»ëïÇ ¹åñáóÝ»ñáõÙ ³½·³ÛÇÝ, ÷áÕ³ÛÇÝ ¨ É³ñ³ÛÇÝ Ýí³·³ñ³ÝÝ»ñÇ ·Íáí áõëáõóáõÙ, ³Û¹ ÃíáõÙ`  </t>
  </si>
  <si>
    <t>12. Ð³Ýñ³ÏñÃ³Ï³Ý ¹åñáóÝ»ñÇ Ù³ÝÏ³í³ñÅÝ»ñÇÝ ¨ ¹åñáó³Ñ³ë³Ï »ñ»Ë³Ý»ñÇÝ ïñ³Ýëåáñï³ÛÇÝ Í³é³ÛáõÃÛáõÝÝ»ñÇ Ù³ïáõóáõÙ</t>
  </si>
  <si>
    <t>05. ÎñÃ³Ï³Ý ûµÛ»ÏïÝ»ñÇ ßÇÝ³ñ³ñáõÃÛáõÝ /ß»Ýù»ñÇ ¨ ßÇÝáõÃÛáõÝÝ»ñÇ ßÇÝ³ñ³ñáõÃÛáõÝ/, ³Û¹ ÃíáõÙ`</t>
  </si>
  <si>
    <t>§ÞÇñ³ÏÇ Ù³ñ½³ÛÇÝ ·ñ³¹³ñ³Ý¦ äà²Î</t>
  </si>
  <si>
    <t>03. Øß³ÏáõÃ³ÛÇÝ ÙÇçáó³éáõÙÝ»ñÇ Çñ³Ï³Ý³óáõÙ, ³Û¹ ÃíáõÙª</t>
  </si>
  <si>
    <t>Ø³ñ½³ÛÇÝ Ù³ÙáõÉ, ³Û¹ ÃíáõÙª</t>
  </si>
  <si>
    <t>§ÎáõÙ³ÛñÇ¦ Ã»ñÃ</t>
  </si>
  <si>
    <t>§îáõý³ßË³ñÑÇ ³éûñÛ³¦ Ã»ñÃ</t>
  </si>
  <si>
    <t>§ºÕ»·³Ý ÷áÕ¦ Ã»ñÃ</t>
  </si>
  <si>
    <t>§ÞÇñ³Ï¦ Ã»ñÃ</t>
  </si>
  <si>
    <t>02.ÐÇÙÝ³Ï³Ý ÁÝ¹Ñ³Ýáõñ ÏñÃáõÃÛáõÝ</t>
  </si>
  <si>
    <t>ÀÜ¸²ØºÜÀ ÞÆð²ÎÆ Ø²ð¼, ³Û¹ ÃíáõÙª</t>
  </si>
  <si>
    <t>01.î³ññ³Ï³Ý  ÁÝ¹Ñ³Ýáõñ ÏñÃáõÃÛáõÝ</t>
  </si>
  <si>
    <t>04.î³ññ³Ï³Ý  ÁÝ¹Ñ³Ýáõñ ÏñÃáõÃÛáõÝ</t>
  </si>
  <si>
    <t>01.Â³Ý·³ñ³Ý³ÛÇÝ Í³é³ÛáõÃÛáõÝÝ»ñ ¨ óáõó³Ñ³Ý¹»ëÝ»ñ,³Û¹ ÃíáõÙ`</t>
  </si>
  <si>
    <t>&lt;&lt;Գյումրու Վ. Աճեմյանի անվ. դրամատիկական թատրոն&gt;&gt; ՊՈԱԿ</t>
  </si>
  <si>
    <t>03. Î³é³í³ñÙ³Ý ³å³ñ³ï, ³Û¹ ÃíáõÙª</t>
  </si>
  <si>
    <t xml:space="preserve"> ø³Õ³ù³óÇ³Ï³Ý, ¹³ï³Ï³Ý ¨  ³ÛÉ Í³é³ÛáÕÝ»ñÇ å³ñ·¨³ïñáõÙ</t>
  </si>
  <si>
    <t>²ÛÉ í³ñÓ³ïñáõÃÛáõÝÝ»ñ</t>
  </si>
  <si>
    <t>²ßË³ïáÕÝ»ñÇ ³ßË³ï³í³ñÓ»ñ ¨ Ñ³í»É³í×³ñÝ»ñ</t>
  </si>
  <si>
    <t>¾Ý»ñ·»ïÇÏ Í³é³ÛáõÃÛáõÝÝ»ñ</t>
  </si>
  <si>
    <t>ÎáÙáõÝ³É Í³é³ÛáõÃÛáõÝÝ»ñ</t>
  </si>
  <si>
    <t>Î³åÇ Í³é³ÛáõÃÛáõÝÝ»ñ</t>
  </si>
  <si>
    <t>²å³Ñáí³·ñ³Ï³Ý Í³Ëë»ñ</t>
  </si>
  <si>
    <t>¶áõÛùÇ ¨ ë³ñù³íáñáõÙÝ»ñÇ í³ñÓ³Ï³ÉáõÃÛáõÝ</t>
  </si>
  <si>
    <t>Ð³Ù³Ï³ñ·ã³ÛÇÝ Í³é³ÛáõÃÛáõÝÝ»ñ</t>
  </si>
  <si>
    <t>î»Õ»Ï³ïí³Ï³Ý Í³é³ÛáõÃÛáõÝÝ»ñ</t>
  </si>
  <si>
    <t>Ü»ñÏ³Û³óáõóã³Ï³Ý Í³Ëë»ñ</t>
  </si>
  <si>
    <t>Ø³ëÝ³·Çï³Ï³Ý Í³é³ÛáõÃÛáõÝÝ»ñ</t>
  </si>
  <si>
    <t>Þ»Ýù»ñÇ ¨ Ï³éáõÛóÝ»ñÇ ÁÝÃ³óÇÏ Ýáñá·áõÙ ¨ å³Ñå³ÝáõÙ</t>
  </si>
  <si>
    <t>Ø»ù»Ý³Ý»ñÇ ¨ ë³ñù³íáñáõÙÝ»ñÇ ÁÝÃ³óÇÏ Ýáñá·áõÙ ¨
å³Ñå³ÝáõÙ</t>
  </si>
  <si>
    <t>¶ñ³ë»ÝÛ³Ï³ÛÇÝ ÝÛáõÃ»ñ ¨ Ñ³·áõëï</t>
  </si>
  <si>
    <t>îñ³Ýëåáñï³ÛÇÝ ÝÛáõÃ»ñ</t>
  </si>
  <si>
    <t>Î»Ýó³Õ³ÛÇÝ ¨ Ñ³Ýñ³ÛÇÝ ëÝÝ¹Ç ÝÛáõÃ»ñ</t>
  </si>
  <si>
    <t>²ÛÉ Ýå³ëïÝ»ñ µÛáõç»Çó</t>
  </si>
  <si>
    <t xml:space="preserve">Ð³ñÏ»ñ, å³ñï³¹Çñ í×³ñÝ»ñ ¨ ïáõÛÅ»ñ, áñáÝù
Ï³é³í³ñÙ³Ý ï³ñ »ñ Ù³Ï³ñ¹³ÏÝ»ñÇ ÏáÕÙÇó ÏÇñ³éíáõÙ
»Ý ÙÇÙÛ³Ýó ÝÏ³ïÙ³Ùµ </t>
  </si>
  <si>
    <t>¶áñÍáõÕáõÙÝ»ñÇ ¨ ßñç³·³ÛáõÃÛáõÝÝ»ñÇ Í³Ëë»ñ</t>
  </si>
  <si>
    <t>öá÷áËáõÃÛáõÝ Ñ³ëï³ïí³Í µÛáõç»áõÙ</t>
  </si>
  <si>
    <t>ÐÐ Ï³é. å³Ñáõëï³ÛÇÝ ýáÝ¹</t>
  </si>
  <si>
    <t>2014Ã. µÛáõç»</t>
  </si>
  <si>
    <t>êáóÇ³É³å»ë ³Ý³å³Ñáí ÁÝï³ÝÇùÝ»ñÇ »ñ»Ë³Ý»ñÇ ¹³ë³·ñù»ñÇ í³ñÓ³í×³ñÝ»ñÇ ÷áËÑ³ïáõóáõÙ</t>
  </si>
  <si>
    <t xml:space="preserve">ք. Գյումրի, Աճեմյան 2 </t>
  </si>
  <si>
    <t xml:space="preserve">Մայրության և գեղեցկության տոն </t>
  </si>
  <si>
    <t xml:space="preserve">Երիտասարդ նկարիչների միջազգային 3-րդ պլեներ </t>
  </si>
  <si>
    <t>45. «Մասնագիտական կրթության և ուսուցման (ՄԿՈՒ)
բարեփոխման շարունակություն և զբաղվածության
հայեցակարգի մշակում» ծրագրի շրջանակներում նախնական
մասնագիտական (արհեստագործական) և միջին
մասնագիտական ուսումնական հաստատությունների  hÇÙÝ³Ýáñá·áõÙ /ß»Ýù»ñÇ ¨ ßÇÝáõÃÛáõÝÝ»ñÇ Ï³åÇï³É í»ñ³Ýáñá·áõÙ/, ³Û¹ ÃíáõÙ`</t>
  </si>
  <si>
    <t>Գյումրու թիվ 1 արհեստագործական պետական ուսումնարան»
ՊՈԱԿ-ում սահմանափակ կարողություններ ունեցող
ուսանողների համար անհրաժեշտ հարմարություններով
(սանդուղքներ, թեքահարթակներ, բազրիքներ, վերելակներ)
համալրման աշխատանքներ</t>
  </si>
  <si>
    <t>«Գյումրու թիվ 3 արհեստագործական պետական ուսումնարան»
ՊՈԱԿ-ի վերակառուցման աշխատանքներ</t>
  </si>
  <si>
    <t>«Ամասիայի արհեստագործական պետական ուսումնարան»
ՊՈԱԿ-ի վերակառուցման աշխատանքներ</t>
  </si>
  <si>
    <t>Գյումրու Ֆրիտյոֆ Նանսենի անվան երեխաների խնամքի և
պաշտպանության N2 գիշերօթիկ հաստատություն ՊՈԱԿ</t>
  </si>
  <si>
    <r>
      <t xml:space="preserve">ÐÐ ÎðÂàôÂÚ²Ü ºì ¶ÆîàôÂÚ²Ü  Ü²Ê²ð²ðàôÂÚàôÜ, ÀÜ¸²ØºÜÀ, </t>
    </r>
    <r>
      <rPr>
        <sz val="10"/>
        <rFont val="Arial Armenian"/>
        <family val="2"/>
      </rPr>
      <t>³Û¹ ÃíáõÙ`</t>
    </r>
  </si>
  <si>
    <r>
      <t xml:space="preserve">ÐÐ îð²ÜêäàðîÆ ºì Î²äÆ Ü²Ê²ð²ðàôÂÚàôÜ, ÀÜ¸²ØºÜÀ, </t>
    </r>
    <r>
      <rPr>
        <sz val="10"/>
        <rFont val="Arial Armenian"/>
        <family val="2"/>
      </rPr>
      <t>³Û¹ ÃíáõÙ`</t>
    </r>
  </si>
  <si>
    <r>
      <t xml:space="preserve">02. ä»ï³Ï³Ý Ýß. ³íïá×³Ý³å³ñÑÝ»ñÇ  ÑÇÙÝ³Ýáñá·áõÙ, </t>
    </r>
    <r>
      <rPr>
        <sz val="10"/>
        <rFont val="Arial Armenian"/>
        <family val="2"/>
      </rPr>
      <t xml:space="preserve">³Û¹ ÃíáõÙ` </t>
    </r>
  </si>
  <si>
    <t>02. ÎñÃ³Ï³Ý ûµÛ»ÏïÝ»ñÇ ÑÇÙÝ³Ýáñá·áõÙ /ß»Ýù»ñÇ ¨ ßÇÝáõÃÛáõÝÝ»ñÇ Ï³åÇï³É í»ñ³Ýáñá·áõÙ/</t>
  </si>
  <si>
    <t>²ÛÉÁÝïñ³Ýù³ÛÇÝ Í³é³ÛáõÃÛ³Ý ³å³ÑáíáõÙ /ÀÝÃ³óÇÏ ¹ñ³Ù³ßÝáñÑÝ»ñ å»ï³Ï³Ý ¨ Ñ³Ù³ÛÝù³ÛÇÝ áã ³é¨ïñ³ÛÇÝ
Ï³½Ù³Ï»ñåáõÃÛáõÝÝ»ñÇÝ/</t>
  </si>
  <si>
    <t>Øß³ÏáõÃ³ÛÇÝ ûμÛ»ÏïÝ»ñÇ ÑÇÙÝ³Ýáñá·áõÙ /ß»Ýù»ñÇ ¨ ßÇÝáõÃÛáõÝÝ»ñÇ Ï³åÇï³É í»ñ³Ýáñá·áõÙ/</t>
  </si>
  <si>
    <t>¶áñÍ³¹Çñ ÇßË³ÝáõÃÛ³Ý, å»ï³Ï³Ý Ï³é³í³ñÙ³Ý Ñ³Ýñ³å»ï³Ï³Ý ¨ ï³ñ³Íù³ÛÇÝ
Ï³é³í³ñÙ³Ý Ù³ñÙÇÝÝ»ñÇ Ï³ñáÕáõÃÛáõÝÝ»ñÇ ½³ñ·³óáõÙ</t>
  </si>
  <si>
    <t xml:space="preserve">&lt;&lt;100 տարի անց &gt;&gt; միջոցառում </t>
  </si>
  <si>
    <t xml:space="preserve">&lt;&lt;Շիրակ-Ջավախք&gt;&gt; մշակութային օր </t>
  </si>
  <si>
    <t xml:space="preserve">&lt;&lt;Շիրակ-Արցախ&gt;&gt; մշակութային օր </t>
  </si>
  <si>
    <t xml:space="preserve"> ºñ»ÏáÛ³Ý áõëáõóáõÙ</t>
  </si>
  <si>
    <r>
      <rPr>
        <sz val="11"/>
        <rFont val="Arial Armenian"/>
        <family val="2"/>
      </rPr>
      <t>2015</t>
    </r>
    <r>
      <rPr>
        <sz val="9"/>
        <rFont val="Arial Armenian"/>
        <family val="2"/>
      </rPr>
      <t>Ã. Ñ³ëï³ïí³Í     /Ñ³½. ¹ñ³Ù/</t>
    </r>
  </si>
  <si>
    <t xml:space="preserve">ÐÐ 2015Ã. å»ï³Ï³Ý µÛáõç»áí ÞÇñ³ÏÇ Ù³ñ½ÇÝ Ñ³ïÏ³óí³Í ýÇÝ³Ýë³Ï³Ý ÙÇçáóÝ»ñÇ µ³ßËáõÙÁ Áëï Íñ³·ñ»ñÇ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</si>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</sst>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0">
    <font>
      <sz val="10"/>
      <name val="Arial Cyr"/>
      <family val="0"/>
    </font>
    <font>
      <sz val="10"/>
      <name val="Arial Armenian"/>
      <family val="2"/>
    </font>
    <font>
      <sz val="8"/>
      <name val="Arial Armenian"/>
      <family val="2"/>
    </font>
    <font>
      <sz val="8"/>
      <name val="Arial Cyr"/>
      <family val="2"/>
    </font>
    <font>
      <sz val="9"/>
      <name val="Arial Armenian"/>
      <family val="2"/>
    </font>
    <font>
      <sz val="9"/>
      <name val="Arial Cyr"/>
      <family val="2"/>
    </font>
    <font>
      <b/>
      <sz val="9"/>
      <name val="Arial Armenian"/>
      <family val="2"/>
    </font>
    <font>
      <sz val="11"/>
      <name val="Arial Armenian"/>
      <family val="2"/>
    </font>
    <font>
      <i/>
      <sz val="11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2"/>
      <name val="Arial Cyr"/>
      <family val="2"/>
    </font>
    <font>
      <b/>
      <i/>
      <sz val="11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180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180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180" fontId="10" fillId="0" borderId="11" xfId="0" applyNumberFormat="1" applyFont="1" applyBorder="1" applyAlignment="1">
      <alignment horizontal="center" wrapText="1"/>
    </xf>
    <xf numFmtId="180" fontId="9" fillId="0" borderId="11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180" fontId="11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80" fontId="7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180" fontId="7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80" fontId="9" fillId="0" borderId="11" xfId="0" applyNumberFormat="1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180" fontId="7" fillId="0" borderId="11" xfId="0" applyNumberFormat="1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vertical="center"/>
    </xf>
    <xf numFmtId="180" fontId="7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80" fontId="7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 wrapText="1"/>
    </xf>
    <xf numFmtId="49" fontId="6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80" fontId="2" fillId="0" borderId="11" xfId="0" applyNumberFormat="1" applyFont="1" applyBorder="1" applyAlignment="1">
      <alignment wrapText="1"/>
    </xf>
    <xf numFmtId="180" fontId="3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180" fontId="2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60">
      <selection activeCell="D74" sqref="D74"/>
    </sheetView>
  </sheetViews>
  <sheetFormatPr defaultColWidth="9.00390625" defaultRowHeight="12.75"/>
  <cols>
    <col min="1" max="1" width="6.375" style="63" customWidth="1"/>
    <col min="2" max="3" width="6.25390625" style="63" customWidth="1"/>
    <col min="4" max="4" width="62.375" style="62" customWidth="1"/>
    <col min="5" max="5" width="15.75390625" style="64" customWidth="1"/>
    <col min="6" max="6" width="15.75390625" style="123" hidden="1" customWidth="1"/>
    <col min="7" max="7" width="0.2421875" style="61" customWidth="1"/>
    <col min="8" max="8" width="13.375" style="61" customWidth="1"/>
    <col min="9" max="9" width="11.25390625" style="61" customWidth="1"/>
    <col min="10" max="10" width="9.125" style="61" customWidth="1"/>
    <col min="11" max="11" width="11.75390625" style="61" customWidth="1"/>
    <col min="12" max="12" width="9.125" style="61" customWidth="1"/>
    <col min="13" max="16384" width="9.125" style="62" customWidth="1"/>
  </cols>
  <sheetData>
    <row r="1" spans="1:7" ht="15">
      <c r="A1" s="150" t="s">
        <v>217</v>
      </c>
      <c r="B1" s="150"/>
      <c r="C1" s="150"/>
      <c r="D1" s="150"/>
      <c r="E1" s="150"/>
      <c r="F1" s="59"/>
      <c r="G1" s="60"/>
    </row>
    <row r="2" spans="1:7" ht="28.5" customHeight="1">
      <c r="A2" s="150"/>
      <c r="B2" s="150"/>
      <c r="C2" s="150"/>
      <c r="D2" s="150"/>
      <c r="E2" s="150"/>
      <c r="F2" s="59"/>
      <c r="G2" s="60"/>
    </row>
    <row r="3" spans="6:13" ht="14.25" hidden="1">
      <c r="F3" s="65"/>
      <c r="G3" s="66"/>
      <c r="H3" s="66"/>
      <c r="I3" s="66"/>
      <c r="J3" s="66"/>
      <c r="K3" s="66"/>
      <c r="L3" s="66"/>
      <c r="M3" s="67"/>
    </row>
    <row r="4" spans="1:13" s="72" customFormat="1" ht="14.25" customHeight="1">
      <c r="A4" s="153" t="s">
        <v>36</v>
      </c>
      <c r="B4" s="153" t="s">
        <v>0</v>
      </c>
      <c r="C4" s="154" t="s">
        <v>37</v>
      </c>
      <c r="D4" s="151" t="s">
        <v>14</v>
      </c>
      <c r="E4" s="148" t="s">
        <v>216</v>
      </c>
      <c r="F4" s="148" t="s">
        <v>193</v>
      </c>
      <c r="G4" s="149" t="s">
        <v>195</v>
      </c>
      <c r="H4" s="70"/>
      <c r="I4" s="70"/>
      <c r="J4" s="70"/>
      <c r="K4" s="70"/>
      <c r="L4" s="70"/>
      <c r="M4" s="71"/>
    </row>
    <row r="5" spans="1:13" s="72" customFormat="1" ht="23.25" customHeight="1">
      <c r="A5" s="153"/>
      <c r="B5" s="153"/>
      <c r="C5" s="155"/>
      <c r="D5" s="152"/>
      <c r="E5" s="148"/>
      <c r="F5" s="148"/>
      <c r="G5" s="149"/>
      <c r="H5" s="70"/>
      <c r="I5" s="70"/>
      <c r="J5" s="70"/>
      <c r="K5" s="70"/>
      <c r="L5" s="70"/>
      <c r="M5" s="71"/>
    </row>
    <row r="6" spans="1:13" s="63" customFormat="1" ht="12.75" customHeight="1">
      <c r="A6" s="68" t="s">
        <v>4</v>
      </c>
      <c r="B6" s="73" t="s">
        <v>5</v>
      </c>
      <c r="C6" s="73" t="s">
        <v>6</v>
      </c>
      <c r="D6" s="68" t="s">
        <v>6</v>
      </c>
      <c r="E6" s="68">
        <v>1</v>
      </c>
      <c r="F6" s="74"/>
      <c r="G6" s="68"/>
      <c r="H6" s="75"/>
      <c r="I6" s="75"/>
      <c r="J6" s="75"/>
      <c r="K6" s="75"/>
      <c r="L6" s="75"/>
      <c r="M6" s="76"/>
    </row>
    <row r="7" spans="1:13" s="63" customFormat="1" ht="27.75" customHeight="1" hidden="1">
      <c r="A7" s="142" t="s">
        <v>167</v>
      </c>
      <c r="B7" s="143"/>
      <c r="C7" s="143"/>
      <c r="D7" s="144"/>
      <c r="E7" s="77">
        <f>E8+E75+E122</f>
        <v>13703399.100000001</v>
      </c>
      <c r="F7" s="69">
        <f>SUM(F10:F122)</f>
        <v>7785.8</v>
      </c>
      <c r="G7" s="77">
        <f>G8+G75+G122+G123</f>
        <v>15223361.6</v>
      </c>
      <c r="H7" s="78"/>
      <c r="I7" s="79"/>
      <c r="J7" s="75"/>
      <c r="K7" s="75"/>
      <c r="L7" s="75"/>
      <c r="M7" s="76"/>
    </row>
    <row r="8" spans="1:13" s="87" customFormat="1" ht="31.5" customHeight="1">
      <c r="A8" s="146"/>
      <c r="B8" s="147"/>
      <c r="C8" s="81"/>
      <c r="D8" s="82" t="s">
        <v>144</v>
      </c>
      <c r="E8" s="84">
        <f>E9+E32+E34+E58+E61+E64+E70+E73+E74+E33</f>
        <v>7885170.300000001</v>
      </c>
      <c r="F8" s="83"/>
      <c r="G8" s="84">
        <f>G9+G32+G34+G58+G61+G64+G70+G123</f>
        <v>8264953.499999999</v>
      </c>
      <c r="H8" s="85"/>
      <c r="I8" s="85"/>
      <c r="J8" s="85"/>
      <c r="K8" s="85"/>
      <c r="L8" s="85"/>
      <c r="M8" s="86"/>
    </row>
    <row r="9" spans="1:13" s="93" customFormat="1" ht="16.5" customHeight="1">
      <c r="A9" s="136" t="s">
        <v>18</v>
      </c>
      <c r="B9" s="136" t="s">
        <v>18</v>
      </c>
      <c r="C9" s="136" t="s">
        <v>18</v>
      </c>
      <c r="D9" s="88" t="s">
        <v>172</v>
      </c>
      <c r="E9" s="90">
        <f>SUM(E10:E29)</f>
        <v>587974.7000000001</v>
      </c>
      <c r="F9" s="89"/>
      <c r="G9" s="90">
        <f>SUM(G10:G29)</f>
        <v>465417.7</v>
      </c>
      <c r="H9" s="91"/>
      <c r="I9" s="91"/>
      <c r="J9" s="91"/>
      <c r="K9" s="91"/>
      <c r="L9" s="91"/>
      <c r="M9" s="92"/>
    </row>
    <row r="10" spans="1:13" s="93" customFormat="1" ht="16.5" customHeight="1">
      <c r="A10" s="137"/>
      <c r="B10" s="137"/>
      <c r="C10" s="137"/>
      <c r="D10" s="94" t="s">
        <v>175</v>
      </c>
      <c r="E10" s="116">
        <v>471333.6</v>
      </c>
      <c r="F10" s="89"/>
      <c r="G10" s="69">
        <v>357097.6</v>
      </c>
      <c r="H10" s="91"/>
      <c r="I10" s="91"/>
      <c r="J10" s="91"/>
      <c r="K10" s="91"/>
      <c r="L10" s="91"/>
      <c r="M10" s="92"/>
    </row>
    <row r="11" spans="1:13" s="93" customFormat="1" ht="16.5" customHeight="1">
      <c r="A11" s="137"/>
      <c r="B11" s="137"/>
      <c r="C11" s="137"/>
      <c r="D11" s="94" t="s">
        <v>173</v>
      </c>
      <c r="E11" s="116">
        <v>30391.6</v>
      </c>
      <c r="F11" s="89"/>
      <c r="G11" s="69">
        <v>21432.5</v>
      </c>
      <c r="H11" s="91"/>
      <c r="I11" s="91"/>
      <c r="J11" s="91"/>
      <c r="K11" s="91"/>
      <c r="L11" s="91"/>
      <c r="M11" s="92"/>
    </row>
    <row r="12" spans="1:13" s="93" customFormat="1" ht="16.5" customHeight="1">
      <c r="A12" s="137"/>
      <c r="B12" s="137"/>
      <c r="C12" s="137"/>
      <c r="D12" s="94" t="s">
        <v>174</v>
      </c>
      <c r="E12" s="116">
        <v>5040.8</v>
      </c>
      <c r="F12" s="89"/>
      <c r="G12" s="69">
        <f>E12+F12</f>
        <v>5040.8</v>
      </c>
      <c r="H12" s="91"/>
      <c r="I12" s="91"/>
      <c r="J12" s="91"/>
      <c r="K12" s="91"/>
      <c r="L12" s="91"/>
      <c r="M12" s="92"/>
    </row>
    <row r="13" spans="1:13" s="93" customFormat="1" ht="16.5" customHeight="1">
      <c r="A13" s="137"/>
      <c r="B13" s="137"/>
      <c r="C13" s="137"/>
      <c r="D13" s="94" t="s">
        <v>176</v>
      </c>
      <c r="E13" s="116">
        <v>18231</v>
      </c>
      <c r="F13" s="89">
        <v>1412.9</v>
      </c>
      <c r="G13" s="69">
        <v>17336.4</v>
      </c>
      <c r="H13" s="91"/>
      <c r="I13" s="91"/>
      <c r="J13" s="91"/>
      <c r="K13" s="91"/>
      <c r="L13" s="91"/>
      <c r="M13" s="92"/>
    </row>
    <row r="14" spans="1:13" s="93" customFormat="1" ht="16.5" customHeight="1">
      <c r="A14" s="137"/>
      <c r="B14" s="137"/>
      <c r="C14" s="137"/>
      <c r="D14" s="94" t="s">
        <v>177</v>
      </c>
      <c r="E14" s="116">
        <v>267.1</v>
      </c>
      <c r="F14" s="89"/>
      <c r="G14" s="69">
        <v>267.1</v>
      </c>
      <c r="H14" s="91"/>
      <c r="I14" s="91"/>
      <c r="J14" s="91"/>
      <c r="K14" s="91"/>
      <c r="L14" s="91"/>
      <c r="M14" s="92"/>
    </row>
    <row r="15" spans="1:13" s="93" customFormat="1" ht="16.5" customHeight="1">
      <c r="A15" s="137"/>
      <c r="B15" s="137"/>
      <c r="C15" s="137"/>
      <c r="D15" s="94" t="s">
        <v>178</v>
      </c>
      <c r="E15" s="116">
        <v>10467.9</v>
      </c>
      <c r="F15" s="89"/>
      <c r="G15" s="69">
        <v>12000.6</v>
      </c>
      <c r="H15" s="91"/>
      <c r="I15" s="91"/>
      <c r="J15" s="91"/>
      <c r="K15" s="91"/>
      <c r="L15" s="91"/>
      <c r="M15" s="92"/>
    </row>
    <row r="16" spans="1:13" s="93" customFormat="1" ht="16.5" customHeight="1">
      <c r="A16" s="137"/>
      <c r="B16" s="137"/>
      <c r="C16" s="137"/>
      <c r="D16" s="95" t="s">
        <v>179</v>
      </c>
      <c r="E16" s="116">
        <v>320</v>
      </c>
      <c r="F16" s="89"/>
      <c r="G16" s="69">
        <f>E16+F16</f>
        <v>320</v>
      </c>
      <c r="H16" s="91"/>
      <c r="I16" s="91"/>
      <c r="J16" s="91"/>
      <c r="K16" s="91"/>
      <c r="L16" s="91"/>
      <c r="M16" s="92"/>
    </row>
    <row r="17" spans="1:13" s="93" customFormat="1" ht="16.5" customHeight="1">
      <c r="A17" s="137"/>
      <c r="B17" s="137"/>
      <c r="C17" s="137"/>
      <c r="D17" s="95" t="s">
        <v>192</v>
      </c>
      <c r="E17" s="116">
        <v>6582</v>
      </c>
      <c r="F17" s="89"/>
      <c r="G17" s="69">
        <v>6582</v>
      </c>
      <c r="H17" s="91"/>
      <c r="I17" s="91"/>
      <c r="J17" s="91"/>
      <c r="K17" s="91"/>
      <c r="L17" s="91"/>
      <c r="M17" s="92"/>
    </row>
    <row r="18" spans="1:13" s="93" customFormat="1" ht="16.5" customHeight="1">
      <c r="A18" s="137"/>
      <c r="B18" s="137"/>
      <c r="C18" s="137"/>
      <c r="D18" s="94" t="s">
        <v>180</v>
      </c>
      <c r="E18" s="116">
        <v>784.4</v>
      </c>
      <c r="F18" s="89"/>
      <c r="G18" s="69">
        <v>784.4</v>
      </c>
      <c r="H18" s="91"/>
      <c r="I18" s="91" t="s">
        <v>218</v>
      </c>
      <c r="J18" s="91"/>
      <c r="K18" s="91"/>
      <c r="L18" s="91"/>
      <c r="M18" s="92"/>
    </row>
    <row r="19" spans="1:13" s="93" customFormat="1" ht="16.5" customHeight="1">
      <c r="A19" s="137"/>
      <c r="B19" s="137"/>
      <c r="C19" s="137"/>
      <c r="D19" s="94" t="s">
        <v>181</v>
      </c>
      <c r="E19" s="116">
        <v>812</v>
      </c>
      <c r="F19" s="89"/>
      <c r="G19" s="69">
        <f aca="true" t="shared" si="0" ref="G19:G28">E19+F19</f>
        <v>812</v>
      </c>
      <c r="H19" s="91"/>
      <c r="I19" s="91"/>
      <c r="J19" s="91"/>
      <c r="K19" s="91"/>
      <c r="L19" s="91"/>
      <c r="M19" s="92"/>
    </row>
    <row r="20" spans="1:13" s="93" customFormat="1" ht="16.5" customHeight="1">
      <c r="A20" s="137"/>
      <c r="B20" s="137"/>
      <c r="C20" s="137"/>
      <c r="D20" s="94" t="s">
        <v>182</v>
      </c>
      <c r="E20" s="116">
        <v>585</v>
      </c>
      <c r="F20" s="89"/>
      <c r="G20" s="69">
        <f t="shared" si="0"/>
        <v>585</v>
      </c>
      <c r="H20" s="91"/>
      <c r="I20" s="91"/>
      <c r="J20" s="91"/>
      <c r="K20" s="91"/>
      <c r="L20" s="91"/>
      <c r="M20" s="92"/>
    </row>
    <row r="21" spans="1:13" s="93" customFormat="1" ht="16.5" customHeight="1">
      <c r="A21" s="137"/>
      <c r="B21" s="137"/>
      <c r="C21" s="137"/>
      <c r="D21" s="94" t="s">
        <v>183</v>
      </c>
      <c r="E21" s="116">
        <v>300</v>
      </c>
      <c r="F21" s="89"/>
      <c r="G21" s="69">
        <f t="shared" si="0"/>
        <v>300</v>
      </c>
      <c r="H21" s="91"/>
      <c r="I21" s="91"/>
      <c r="J21" s="91"/>
      <c r="K21" s="91"/>
      <c r="L21" s="91"/>
      <c r="M21" s="92"/>
    </row>
    <row r="22" spans="1:13" s="93" customFormat="1" ht="16.5" customHeight="1">
      <c r="A22" s="137"/>
      <c r="B22" s="137"/>
      <c r="C22" s="137"/>
      <c r="D22" s="94" t="s">
        <v>184</v>
      </c>
      <c r="E22" s="116">
        <v>196.4</v>
      </c>
      <c r="F22" s="89"/>
      <c r="G22" s="69">
        <f t="shared" si="0"/>
        <v>196.4</v>
      </c>
      <c r="H22" s="91"/>
      <c r="I22" s="91"/>
      <c r="J22" s="91"/>
      <c r="K22" s="91"/>
      <c r="L22" s="91"/>
      <c r="M22" s="92"/>
    </row>
    <row r="23" spans="1:13" s="93" customFormat="1" ht="16.5" customHeight="1">
      <c r="A23" s="137"/>
      <c r="B23" s="137"/>
      <c r="C23" s="137"/>
      <c r="D23" s="94" t="s">
        <v>185</v>
      </c>
      <c r="E23" s="116">
        <v>300</v>
      </c>
      <c r="F23" s="89"/>
      <c r="G23" s="69">
        <f t="shared" si="0"/>
        <v>300</v>
      </c>
      <c r="H23" s="91"/>
      <c r="I23" s="91"/>
      <c r="J23" s="91"/>
      <c r="K23" s="91"/>
      <c r="L23" s="91"/>
      <c r="M23" s="92"/>
    </row>
    <row r="24" spans="1:13" s="93" customFormat="1" ht="28.5" customHeight="1">
      <c r="A24" s="137"/>
      <c r="B24" s="137"/>
      <c r="C24" s="137"/>
      <c r="D24" s="94" t="s">
        <v>186</v>
      </c>
      <c r="E24" s="116">
        <v>1862</v>
      </c>
      <c r="F24" s="89"/>
      <c r="G24" s="69">
        <f t="shared" si="0"/>
        <v>1862</v>
      </c>
      <c r="H24" s="91"/>
      <c r="I24" s="91"/>
      <c r="J24" s="91"/>
      <c r="K24" s="91"/>
      <c r="L24" s="91"/>
      <c r="M24" s="92"/>
    </row>
    <row r="25" spans="1:13" s="93" customFormat="1" ht="16.5" customHeight="1">
      <c r="A25" s="137"/>
      <c r="B25" s="137"/>
      <c r="C25" s="137"/>
      <c r="D25" s="94" t="s">
        <v>187</v>
      </c>
      <c r="E25" s="116">
        <v>1828.9</v>
      </c>
      <c r="F25" s="89"/>
      <c r="G25" s="69">
        <f t="shared" si="0"/>
        <v>1828.9</v>
      </c>
      <c r="H25" s="91"/>
      <c r="I25" s="91"/>
      <c r="J25" s="91"/>
      <c r="K25" s="91"/>
      <c r="L25" s="91"/>
      <c r="M25" s="92"/>
    </row>
    <row r="26" spans="1:13" s="93" customFormat="1" ht="17.25" customHeight="1">
      <c r="A26" s="137"/>
      <c r="B26" s="137"/>
      <c r="C26" s="137"/>
      <c r="D26" s="94" t="s">
        <v>188</v>
      </c>
      <c r="E26" s="116">
        <v>8000</v>
      </c>
      <c r="F26" s="89"/>
      <c r="G26" s="69">
        <f t="shared" si="0"/>
        <v>8000</v>
      </c>
      <c r="H26" s="91"/>
      <c r="I26" s="91"/>
      <c r="J26" s="91"/>
      <c r="K26" s="91"/>
      <c r="L26" s="91"/>
      <c r="M26" s="92"/>
    </row>
    <row r="27" spans="1:13" s="93" customFormat="1" ht="17.25" customHeight="1">
      <c r="A27" s="137"/>
      <c r="B27" s="137"/>
      <c r="C27" s="137"/>
      <c r="D27" s="94" t="s">
        <v>189</v>
      </c>
      <c r="E27" s="116">
        <v>264</v>
      </c>
      <c r="F27" s="89"/>
      <c r="G27" s="69">
        <f t="shared" si="0"/>
        <v>264</v>
      </c>
      <c r="H27" s="91"/>
      <c r="I27" s="91"/>
      <c r="J27" s="91"/>
      <c r="K27" s="91"/>
      <c r="L27" s="91"/>
      <c r="M27" s="92"/>
    </row>
    <row r="28" spans="1:13" s="93" customFormat="1" ht="17.25" customHeight="1">
      <c r="A28" s="137"/>
      <c r="B28" s="137"/>
      <c r="C28" s="137"/>
      <c r="D28" s="94" t="s">
        <v>190</v>
      </c>
      <c r="E28" s="116">
        <v>30000</v>
      </c>
      <c r="F28" s="89"/>
      <c r="G28" s="69">
        <f t="shared" si="0"/>
        <v>30000</v>
      </c>
      <c r="H28" s="91"/>
      <c r="I28" s="91"/>
      <c r="J28" s="91"/>
      <c r="K28" s="91"/>
      <c r="L28" s="91"/>
      <c r="M28" s="92"/>
    </row>
    <row r="29" spans="1:13" s="93" customFormat="1" ht="41.25" customHeight="1">
      <c r="A29" s="137"/>
      <c r="B29" s="137"/>
      <c r="C29" s="137"/>
      <c r="D29" s="94" t="s">
        <v>191</v>
      </c>
      <c r="E29" s="116">
        <v>408</v>
      </c>
      <c r="F29" s="89"/>
      <c r="G29" s="69">
        <v>408</v>
      </c>
      <c r="H29" s="91"/>
      <c r="I29" s="91"/>
      <c r="J29" s="91"/>
      <c r="K29" s="91"/>
      <c r="L29" s="91"/>
      <c r="M29" s="92"/>
    </row>
    <row r="30" spans="1:13" s="93" customFormat="1" ht="17.25" customHeight="1" hidden="1">
      <c r="A30" s="137"/>
      <c r="B30" s="137"/>
      <c r="C30" s="137"/>
      <c r="D30" s="94"/>
      <c r="E30" s="116"/>
      <c r="F30" s="89"/>
      <c r="G30" s="69">
        <f>E30+F30</f>
        <v>0</v>
      </c>
      <c r="H30" s="91"/>
      <c r="I30" s="91"/>
      <c r="J30" s="91"/>
      <c r="K30" s="91"/>
      <c r="L30" s="91"/>
      <c r="M30" s="92"/>
    </row>
    <row r="31" spans="1:13" s="93" customFormat="1" ht="16.5" customHeight="1" hidden="1">
      <c r="A31" s="137"/>
      <c r="B31" s="137"/>
      <c r="C31" s="137"/>
      <c r="D31" s="94"/>
      <c r="E31" s="116"/>
      <c r="F31" s="89"/>
      <c r="G31" s="69">
        <f>E31+F31</f>
        <v>0</v>
      </c>
      <c r="H31" s="91"/>
      <c r="I31" s="91"/>
      <c r="J31" s="91"/>
      <c r="K31" s="91"/>
      <c r="L31" s="91"/>
      <c r="M31" s="92"/>
    </row>
    <row r="32" spans="1:13" s="93" customFormat="1" ht="42.75" customHeight="1" hidden="1">
      <c r="A32" s="137"/>
      <c r="B32" s="137"/>
      <c r="C32" s="137"/>
      <c r="D32" s="88" t="s">
        <v>149</v>
      </c>
      <c r="E32" s="90">
        <v>0</v>
      </c>
      <c r="F32" s="89"/>
      <c r="G32" s="96">
        <v>0</v>
      </c>
      <c r="H32" s="91"/>
      <c r="I32" s="91"/>
      <c r="J32" s="91"/>
      <c r="K32" s="91"/>
      <c r="L32" s="91"/>
      <c r="M32" s="92"/>
    </row>
    <row r="33" spans="1:13" s="93" customFormat="1" ht="42.75" customHeight="1">
      <c r="A33" s="138"/>
      <c r="B33" s="138"/>
      <c r="C33" s="138"/>
      <c r="D33" s="88" t="s">
        <v>211</v>
      </c>
      <c r="E33" s="90">
        <v>3000</v>
      </c>
      <c r="F33" s="89"/>
      <c r="G33" s="96"/>
      <c r="H33" s="91"/>
      <c r="I33" s="91"/>
      <c r="J33" s="91"/>
      <c r="K33" s="91"/>
      <c r="L33" s="91"/>
      <c r="M33" s="92"/>
    </row>
    <row r="34" spans="1:13" s="93" customFormat="1" ht="16.5" customHeight="1">
      <c r="A34" s="97"/>
      <c r="B34" s="97"/>
      <c r="C34" s="97"/>
      <c r="D34" s="98" t="s">
        <v>16</v>
      </c>
      <c r="E34" s="90">
        <f>E35+E36+E37+E40+E45+E48+E49+E52+E57+E56</f>
        <v>6972850.5</v>
      </c>
      <c r="F34" s="89"/>
      <c r="G34" s="90">
        <f>G35+G36+G37+G40+G45+G48+G49+G52+G57</f>
        <v>6393103.999999999</v>
      </c>
      <c r="H34" s="91"/>
      <c r="I34" s="91"/>
      <c r="J34" s="91"/>
      <c r="K34" s="91"/>
      <c r="L34" s="91"/>
      <c r="M34" s="92"/>
    </row>
    <row r="35" spans="1:13" s="93" customFormat="1" ht="16.5" customHeight="1">
      <c r="A35" s="80" t="s">
        <v>29</v>
      </c>
      <c r="B35" s="80" t="s">
        <v>18</v>
      </c>
      <c r="C35" s="80" t="s">
        <v>18</v>
      </c>
      <c r="D35" s="99" t="s">
        <v>123</v>
      </c>
      <c r="E35" s="90">
        <v>103824.8</v>
      </c>
      <c r="F35" s="89">
        <v>60.1</v>
      </c>
      <c r="G35" s="69">
        <f>E35+F35</f>
        <v>103884.90000000001</v>
      </c>
      <c r="H35" s="91"/>
      <c r="I35" s="91"/>
      <c r="J35" s="91"/>
      <c r="K35" s="91"/>
      <c r="L35" s="91"/>
      <c r="M35" s="92"/>
    </row>
    <row r="36" spans="1:13" s="93" customFormat="1" ht="30.75" customHeight="1">
      <c r="A36" s="124" t="s">
        <v>29</v>
      </c>
      <c r="B36" s="124" t="s">
        <v>7</v>
      </c>
      <c r="C36" s="124" t="s">
        <v>18</v>
      </c>
      <c r="D36" s="88" t="s">
        <v>208</v>
      </c>
      <c r="E36" s="128">
        <v>4000</v>
      </c>
      <c r="F36" s="89"/>
      <c r="G36" s="96">
        <v>29152.9</v>
      </c>
      <c r="H36" s="91"/>
      <c r="I36" s="91"/>
      <c r="J36" s="91"/>
      <c r="K36" s="91"/>
      <c r="L36" s="91"/>
      <c r="M36" s="92"/>
    </row>
    <row r="37" spans="1:13" s="93" customFormat="1" ht="16.5" customHeight="1">
      <c r="A37" s="139"/>
      <c r="B37" s="140"/>
      <c r="C37" s="141"/>
      <c r="D37" s="125" t="s">
        <v>215</v>
      </c>
      <c r="E37" s="90">
        <f>SUM(E38:E39)</f>
        <v>19352.5</v>
      </c>
      <c r="F37" s="89"/>
      <c r="G37" s="96">
        <f>SUM(G38:G39)</f>
        <v>19887.8</v>
      </c>
      <c r="H37" s="91"/>
      <c r="I37" s="91"/>
      <c r="J37" s="91"/>
      <c r="K37" s="91"/>
      <c r="L37" s="91"/>
      <c r="M37" s="92"/>
    </row>
    <row r="38" spans="1:13" s="93" customFormat="1" ht="18" customHeight="1">
      <c r="A38" s="101" t="s">
        <v>29</v>
      </c>
      <c r="B38" s="102" t="s">
        <v>9</v>
      </c>
      <c r="C38" s="102" t="s">
        <v>18</v>
      </c>
      <c r="D38" s="103" t="s">
        <v>153</v>
      </c>
      <c r="E38" s="129">
        <v>5985.3</v>
      </c>
      <c r="F38" s="89"/>
      <c r="G38" s="69">
        <v>6371.8</v>
      </c>
      <c r="H38" s="91"/>
      <c r="I38" s="91"/>
      <c r="J38" s="91"/>
      <c r="K38" s="91"/>
      <c r="L38" s="91"/>
      <c r="M38" s="92"/>
    </row>
    <row r="39" spans="1:13" s="93" customFormat="1" ht="16.5" customHeight="1">
      <c r="A39" s="101" t="s">
        <v>29</v>
      </c>
      <c r="B39" s="126" t="s">
        <v>9</v>
      </c>
      <c r="C39" s="126" t="s">
        <v>9</v>
      </c>
      <c r="D39" s="100" t="s">
        <v>152</v>
      </c>
      <c r="E39" s="129">
        <v>13367.2</v>
      </c>
      <c r="F39" s="89"/>
      <c r="G39" s="69">
        <v>13516</v>
      </c>
      <c r="H39" s="91"/>
      <c r="I39" s="91"/>
      <c r="J39" s="91"/>
      <c r="K39" s="91"/>
      <c r="L39" s="91"/>
      <c r="M39" s="92"/>
    </row>
    <row r="40" spans="1:13" s="93" customFormat="1" ht="18.75" customHeight="1">
      <c r="A40" s="130"/>
      <c r="B40" s="131"/>
      <c r="C40" s="132"/>
      <c r="D40" s="99" t="s">
        <v>52</v>
      </c>
      <c r="E40" s="90">
        <f>E41+E42+E43</f>
        <v>6241429.300000001</v>
      </c>
      <c r="F40" s="89"/>
      <c r="G40" s="96">
        <f>SUM(G41:G43)</f>
        <v>5790302.899999999</v>
      </c>
      <c r="H40" s="91"/>
      <c r="I40" s="91"/>
      <c r="J40" s="91"/>
      <c r="K40" s="91"/>
      <c r="L40" s="91"/>
      <c r="M40" s="92"/>
    </row>
    <row r="41" spans="1:13" s="93" customFormat="1" ht="17.25" customHeight="1">
      <c r="A41" s="105" t="s">
        <v>29</v>
      </c>
      <c r="B41" s="102" t="s">
        <v>18</v>
      </c>
      <c r="C41" s="102" t="s">
        <v>9</v>
      </c>
      <c r="D41" s="100" t="s">
        <v>168</v>
      </c>
      <c r="E41" s="129">
        <v>2463949.2</v>
      </c>
      <c r="F41" s="89"/>
      <c r="G41" s="69">
        <v>2284818.5</v>
      </c>
      <c r="H41" s="91"/>
      <c r="I41" s="91"/>
      <c r="J41" s="91"/>
      <c r="K41" s="91"/>
      <c r="L41" s="91"/>
      <c r="M41" s="92"/>
    </row>
    <row r="42" spans="1:13" s="93" customFormat="1" ht="18" customHeight="1">
      <c r="A42" s="105" t="s">
        <v>29</v>
      </c>
      <c r="B42" s="102" t="s">
        <v>9</v>
      </c>
      <c r="C42" s="102" t="s">
        <v>18</v>
      </c>
      <c r="D42" s="103" t="s">
        <v>166</v>
      </c>
      <c r="E42" s="129">
        <v>2730549.2</v>
      </c>
      <c r="F42" s="89"/>
      <c r="G42" s="69">
        <v>2473689.8</v>
      </c>
      <c r="H42" s="91"/>
      <c r="I42" s="91"/>
      <c r="J42" s="91"/>
      <c r="K42" s="91"/>
      <c r="L42" s="91"/>
      <c r="M42" s="92"/>
    </row>
    <row r="43" spans="1:13" s="93" customFormat="1" ht="18" customHeight="1">
      <c r="A43" s="105" t="s">
        <v>29</v>
      </c>
      <c r="B43" s="102" t="s">
        <v>9</v>
      </c>
      <c r="C43" s="102" t="s">
        <v>9</v>
      </c>
      <c r="D43" s="100" t="s">
        <v>154</v>
      </c>
      <c r="E43" s="129">
        <v>1046930.9</v>
      </c>
      <c r="F43" s="89"/>
      <c r="G43" s="69">
        <v>1031794.6</v>
      </c>
      <c r="H43" s="91"/>
      <c r="I43" s="91"/>
      <c r="J43" s="91"/>
      <c r="K43" s="91"/>
      <c r="L43" s="91"/>
      <c r="M43" s="92"/>
    </row>
    <row r="44" spans="1:13" s="93" customFormat="1" ht="35.25" customHeight="1" hidden="1">
      <c r="A44" s="105" t="s">
        <v>29</v>
      </c>
      <c r="B44" s="102" t="s">
        <v>3</v>
      </c>
      <c r="C44" s="102" t="s">
        <v>18</v>
      </c>
      <c r="D44" s="99" t="s">
        <v>122</v>
      </c>
      <c r="E44" s="90"/>
      <c r="F44" s="89"/>
      <c r="G44" s="69">
        <f>E44+F44</f>
        <v>0</v>
      </c>
      <c r="H44" s="91"/>
      <c r="I44" s="91"/>
      <c r="J44" s="91"/>
      <c r="K44" s="91"/>
      <c r="L44" s="91"/>
      <c r="M44" s="92"/>
    </row>
    <row r="45" spans="1:13" s="93" customFormat="1" ht="14.25">
      <c r="A45" s="130"/>
      <c r="B45" s="131"/>
      <c r="C45" s="132"/>
      <c r="D45" s="99" t="s">
        <v>53</v>
      </c>
      <c r="E45" s="90">
        <f>SUM(E46:E47)</f>
        <v>191230.6</v>
      </c>
      <c r="F45" s="89"/>
      <c r="G45" s="96">
        <f>SUM(G46:G47)</f>
        <v>175279.90000000002</v>
      </c>
      <c r="H45" s="91"/>
      <c r="I45" s="91"/>
      <c r="J45" s="91"/>
      <c r="K45" s="91"/>
      <c r="L45" s="91"/>
      <c r="M45" s="92"/>
    </row>
    <row r="46" spans="1:13" s="93" customFormat="1" ht="20.25" customHeight="1">
      <c r="A46" s="105" t="s">
        <v>29</v>
      </c>
      <c r="B46" s="106" t="s">
        <v>18</v>
      </c>
      <c r="C46" s="106" t="s">
        <v>9</v>
      </c>
      <c r="D46" s="100" t="s">
        <v>114</v>
      </c>
      <c r="E46" s="129">
        <v>87279.6</v>
      </c>
      <c r="F46" s="89"/>
      <c r="G46" s="69">
        <v>84920.8</v>
      </c>
      <c r="H46" s="91"/>
      <c r="I46" s="91"/>
      <c r="J46" s="91"/>
      <c r="K46" s="91"/>
      <c r="L46" s="91"/>
      <c r="M46" s="92"/>
    </row>
    <row r="47" spans="1:13" s="93" customFormat="1" ht="19.5" customHeight="1">
      <c r="A47" s="105" t="s">
        <v>29</v>
      </c>
      <c r="B47" s="106" t="s">
        <v>9</v>
      </c>
      <c r="C47" s="106" t="s">
        <v>18</v>
      </c>
      <c r="D47" s="103" t="s">
        <v>115</v>
      </c>
      <c r="E47" s="129">
        <v>103951</v>
      </c>
      <c r="F47" s="89"/>
      <c r="G47" s="69">
        <v>90359.1</v>
      </c>
      <c r="H47" s="91"/>
      <c r="I47" s="91"/>
      <c r="J47" s="91"/>
      <c r="K47" s="91"/>
      <c r="L47" s="91"/>
      <c r="M47" s="92"/>
    </row>
    <row r="48" spans="1:13" s="93" customFormat="1" ht="23.25" customHeight="1">
      <c r="A48" s="105" t="s">
        <v>29</v>
      </c>
      <c r="B48" s="105" t="s">
        <v>3</v>
      </c>
      <c r="C48" s="105" t="s">
        <v>18</v>
      </c>
      <c r="D48" s="99" t="s">
        <v>145</v>
      </c>
      <c r="E48" s="128">
        <v>74114.9</v>
      </c>
      <c r="F48" s="89">
        <v>3013.6</v>
      </c>
      <c r="G48" s="96">
        <v>59620.9</v>
      </c>
      <c r="H48" s="91"/>
      <c r="I48" s="91"/>
      <c r="J48" s="91"/>
      <c r="K48" s="91"/>
      <c r="L48" s="91"/>
      <c r="M48" s="92"/>
    </row>
    <row r="49" spans="1:13" s="93" customFormat="1" ht="41.25" customHeight="1">
      <c r="A49" s="133" t="s">
        <v>29</v>
      </c>
      <c r="B49" s="133" t="s">
        <v>3</v>
      </c>
      <c r="C49" s="133" t="s">
        <v>18</v>
      </c>
      <c r="D49" s="99" t="s">
        <v>156</v>
      </c>
      <c r="E49" s="90">
        <f>SUM(E50:E51)</f>
        <v>100561.70000000001</v>
      </c>
      <c r="F49" s="89"/>
      <c r="G49" s="96">
        <f>SUM(G50:G51)</f>
        <v>73217.6</v>
      </c>
      <c r="H49" s="91"/>
      <c r="I49" s="91"/>
      <c r="J49" s="91"/>
      <c r="K49" s="91"/>
      <c r="L49" s="91"/>
      <c r="M49" s="92"/>
    </row>
    <row r="50" spans="1:13" s="93" customFormat="1" ht="19.5" customHeight="1">
      <c r="A50" s="135"/>
      <c r="B50" s="135"/>
      <c r="C50" s="135"/>
      <c r="D50" s="100" t="s">
        <v>146</v>
      </c>
      <c r="E50" s="129">
        <v>97627.6</v>
      </c>
      <c r="F50" s="89"/>
      <c r="G50" s="69">
        <v>71275.3</v>
      </c>
      <c r="H50" s="91"/>
      <c r="I50" s="91"/>
      <c r="J50" s="91"/>
      <c r="K50" s="91"/>
      <c r="L50" s="91"/>
      <c r="M50" s="92"/>
    </row>
    <row r="51" spans="1:13" s="93" customFormat="1" ht="26.25" customHeight="1">
      <c r="A51" s="134"/>
      <c r="B51" s="134"/>
      <c r="C51" s="134"/>
      <c r="D51" s="100" t="s">
        <v>147</v>
      </c>
      <c r="E51" s="129">
        <v>2934.1</v>
      </c>
      <c r="F51" s="89"/>
      <c r="G51" s="69">
        <v>1942.3</v>
      </c>
      <c r="H51" s="91"/>
      <c r="I51" s="91"/>
      <c r="J51" s="91"/>
      <c r="K51" s="91"/>
      <c r="L51" s="91"/>
      <c r="M51" s="92"/>
    </row>
    <row r="52" spans="1:13" s="93" customFormat="1" ht="14.25" customHeight="1">
      <c r="A52" s="130"/>
      <c r="B52" s="131"/>
      <c r="C52" s="132"/>
      <c r="D52" s="99" t="s">
        <v>148</v>
      </c>
      <c r="E52" s="90">
        <f>SUM(E53:E55)</f>
        <v>219263.09999999998</v>
      </c>
      <c r="F52" s="89"/>
      <c r="G52" s="96">
        <f>SUM(G53:G55)</f>
        <v>130881.3</v>
      </c>
      <c r="H52" s="91"/>
      <c r="I52" s="91"/>
      <c r="J52" s="91"/>
      <c r="K52" s="91"/>
      <c r="L52" s="91"/>
      <c r="M52" s="92"/>
    </row>
    <row r="53" spans="1:13" s="93" customFormat="1" ht="15.75" customHeight="1">
      <c r="A53" s="108" t="s">
        <v>29</v>
      </c>
      <c r="B53" s="108" t="s">
        <v>18</v>
      </c>
      <c r="C53" s="109" t="s">
        <v>9</v>
      </c>
      <c r="D53" s="100" t="s">
        <v>169</v>
      </c>
      <c r="E53" s="129">
        <v>93802.4</v>
      </c>
      <c r="F53" s="89"/>
      <c r="G53" s="69">
        <v>74789.3</v>
      </c>
      <c r="H53" s="91"/>
      <c r="I53" s="91"/>
      <c r="J53" s="91"/>
      <c r="K53" s="91"/>
      <c r="L53" s="91"/>
      <c r="M53" s="92"/>
    </row>
    <row r="54" spans="1:13" s="93" customFormat="1" ht="15" customHeight="1">
      <c r="A54" s="108" t="s">
        <v>29</v>
      </c>
      <c r="B54" s="108" t="s">
        <v>9</v>
      </c>
      <c r="C54" s="109" t="s">
        <v>18</v>
      </c>
      <c r="D54" s="103" t="s">
        <v>151</v>
      </c>
      <c r="E54" s="129">
        <v>124288.2</v>
      </c>
      <c r="F54" s="89"/>
      <c r="G54" s="69">
        <v>55147.7</v>
      </c>
      <c r="H54" s="91"/>
      <c r="I54" s="91"/>
      <c r="J54" s="91"/>
      <c r="K54" s="91"/>
      <c r="L54" s="91"/>
      <c r="M54" s="92"/>
    </row>
    <row r="55" spans="1:13" s="93" customFormat="1" ht="15.75" customHeight="1">
      <c r="A55" s="108" t="s">
        <v>29</v>
      </c>
      <c r="B55" s="108" t="s">
        <v>9</v>
      </c>
      <c r="C55" s="109" t="s">
        <v>9</v>
      </c>
      <c r="D55" s="100" t="s">
        <v>155</v>
      </c>
      <c r="E55" s="129">
        <v>1172.5</v>
      </c>
      <c r="F55" s="89"/>
      <c r="G55" s="69">
        <v>944.3</v>
      </c>
      <c r="H55" s="91"/>
      <c r="I55" s="91"/>
      <c r="J55" s="91"/>
      <c r="K55" s="91"/>
      <c r="L55" s="91"/>
      <c r="M55" s="92"/>
    </row>
    <row r="56" spans="1:13" s="93" customFormat="1" ht="27.75" customHeight="1">
      <c r="A56" s="108" t="s">
        <v>29</v>
      </c>
      <c r="B56" s="108" t="s">
        <v>7</v>
      </c>
      <c r="C56" s="109" t="s">
        <v>18</v>
      </c>
      <c r="D56" s="99" t="s">
        <v>196</v>
      </c>
      <c r="E56" s="128">
        <v>8197.8</v>
      </c>
      <c r="F56" s="89"/>
      <c r="G56" s="96">
        <v>7934.8</v>
      </c>
      <c r="H56" s="91"/>
      <c r="I56" s="91"/>
      <c r="J56" s="91"/>
      <c r="K56" s="91"/>
      <c r="L56" s="91"/>
      <c r="M56" s="92"/>
    </row>
    <row r="57" spans="1:13" s="93" customFormat="1" ht="42" customHeight="1">
      <c r="A57" s="105" t="s">
        <v>29</v>
      </c>
      <c r="B57" s="105" t="s">
        <v>7</v>
      </c>
      <c r="C57" s="106" t="s">
        <v>18</v>
      </c>
      <c r="D57" s="99" t="s">
        <v>157</v>
      </c>
      <c r="E57" s="90">
        <v>10875.8</v>
      </c>
      <c r="F57" s="89"/>
      <c r="G57" s="96">
        <f>E57+F57</f>
        <v>10875.8</v>
      </c>
      <c r="H57" s="91"/>
      <c r="I57" s="91"/>
      <c r="J57" s="91"/>
      <c r="K57" s="91"/>
      <c r="L57" s="91"/>
      <c r="M57" s="92"/>
    </row>
    <row r="58" spans="1:13" s="93" customFormat="1" ht="25.5">
      <c r="A58" s="133" t="s">
        <v>8</v>
      </c>
      <c r="B58" s="133" t="s">
        <v>9</v>
      </c>
      <c r="C58" s="133" t="s">
        <v>9</v>
      </c>
      <c r="D58" s="127" t="s">
        <v>170</v>
      </c>
      <c r="E58" s="128">
        <v>61553.9</v>
      </c>
      <c r="F58" s="89"/>
      <c r="G58" s="96">
        <v>54096.1</v>
      </c>
      <c r="H58" s="91"/>
      <c r="I58" s="91"/>
      <c r="J58" s="91"/>
      <c r="K58" s="91"/>
      <c r="L58" s="91"/>
      <c r="M58" s="92"/>
    </row>
    <row r="59" spans="1:13" s="93" customFormat="1" ht="28.5">
      <c r="A59" s="135"/>
      <c r="B59" s="135"/>
      <c r="C59" s="135"/>
      <c r="D59" s="110" t="s">
        <v>43</v>
      </c>
      <c r="E59" s="116">
        <v>41194.6</v>
      </c>
      <c r="F59" s="89">
        <v>1362.5</v>
      </c>
      <c r="G59" s="69">
        <f>E59+F59</f>
        <v>42557.1</v>
      </c>
      <c r="H59" s="91"/>
      <c r="I59" s="91"/>
      <c r="J59" s="91"/>
      <c r="K59" s="91"/>
      <c r="L59" s="91"/>
      <c r="M59" s="92"/>
    </row>
    <row r="60" spans="1:13" s="93" customFormat="1" ht="14.25">
      <c r="A60" s="134"/>
      <c r="B60" s="134"/>
      <c r="C60" s="134"/>
      <c r="D60" s="110" t="s">
        <v>44</v>
      </c>
      <c r="E60" s="116">
        <v>20359.3</v>
      </c>
      <c r="F60" s="89"/>
      <c r="G60" s="69">
        <f>E60+F60</f>
        <v>20359.3</v>
      </c>
      <c r="H60" s="91"/>
      <c r="I60" s="91"/>
      <c r="J60" s="91"/>
      <c r="K60" s="91"/>
      <c r="L60" s="91"/>
      <c r="M60" s="92"/>
    </row>
    <row r="61" spans="1:12" s="93" customFormat="1" ht="15" customHeight="1">
      <c r="A61" s="133" t="s">
        <v>8</v>
      </c>
      <c r="B61" s="133" t="s">
        <v>9</v>
      </c>
      <c r="C61" s="133" t="s">
        <v>3</v>
      </c>
      <c r="D61" s="99" t="s">
        <v>116</v>
      </c>
      <c r="E61" s="128">
        <v>124033.5</v>
      </c>
      <c r="F61" s="89"/>
      <c r="G61" s="96">
        <v>98198.7</v>
      </c>
      <c r="H61" s="91"/>
      <c r="I61" s="91"/>
      <c r="J61" s="91"/>
      <c r="K61" s="91"/>
      <c r="L61" s="91"/>
    </row>
    <row r="62" spans="1:12" s="93" customFormat="1" ht="15.75" customHeight="1">
      <c r="A62" s="135"/>
      <c r="B62" s="135"/>
      <c r="C62" s="135"/>
      <c r="D62" s="111" t="s">
        <v>45</v>
      </c>
      <c r="E62" s="116">
        <v>72622.8</v>
      </c>
      <c r="F62" s="89">
        <v>1936.7</v>
      </c>
      <c r="G62" s="69">
        <f aca="true" t="shared" si="1" ref="G62:G70">E62+F62</f>
        <v>74559.5</v>
      </c>
      <c r="H62" s="91"/>
      <c r="I62" s="91"/>
      <c r="J62" s="91"/>
      <c r="K62" s="91"/>
      <c r="L62" s="91"/>
    </row>
    <row r="63" spans="1:12" s="93" customFormat="1" ht="14.25" customHeight="1">
      <c r="A63" s="134"/>
      <c r="B63" s="134"/>
      <c r="C63" s="134"/>
      <c r="D63" s="111" t="s">
        <v>46</v>
      </c>
      <c r="E63" s="116">
        <v>51410.7</v>
      </c>
      <c r="F63" s="89"/>
      <c r="G63" s="69">
        <f t="shared" si="1"/>
        <v>51410.7</v>
      </c>
      <c r="H63" s="91"/>
      <c r="I63" s="91"/>
      <c r="J63" s="91"/>
      <c r="K63" s="91"/>
      <c r="L63" s="91"/>
    </row>
    <row r="64" spans="1:12" s="93" customFormat="1" ht="15" customHeight="1">
      <c r="A64" s="133" t="s">
        <v>8</v>
      </c>
      <c r="B64" s="133" t="s">
        <v>9</v>
      </c>
      <c r="C64" s="133" t="s">
        <v>3</v>
      </c>
      <c r="D64" s="99" t="s">
        <v>160</v>
      </c>
      <c r="E64" s="90">
        <f>SUM(E65:E69)</f>
        <v>3457.7</v>
      </c>
      <c r="F64" s="89"/>
      <c r="G64" s="96">
        <f t="shared" si="1"/>
        <v>3457.7</v>
      </c>
      <c r="H64" s="91"/>
      <c r="I64" s="91"/>
      <c r="J64" s="91"/>
      <c r="K64" s="91"/>
      <c r="L64" s="91"/>
    </row>
    <row r="65" spans="1:12" s="93" customFormat="1" ht="15" customHeight="1">
      <c r="A65" s="135"/>
      <c r="B65" s="135"/>
      <c r="C65" s="135"/>
      <c r="D65" s="111" t="s">
        <v>212</v>
      </c>
      <c r="E65" s="116">
        <v>607.7</v>
      </c>
      <c r="F65" s="89"/>
      <c r="G65" s="69">
        <f t="shared" si="1"/>
        <v>607.7</v>
      </c>
      <c r="H65" s="91"/>
      <c r="I65" s="91"/>
      <c r="J65" s="91"/>
      <c r="K65" s="91"/>
      <c r="L65" s="91"/>
    </row>
    <row r="66" spans="1:12" s="93" customFormat="1" ht="15.75" customHeight="1">
      <c r="A66" s="135"/>
      <c r="B66" s="135"/>
      <c r="C66" s="135"/>
      <c r="D66" s="111" t="s">
        <v>213</v>
      </c>
      <c r="E66" s="116">
        <v>350</v>
      </c>
      <c r="F66" s="89"/>
      <c r="G66" s="69">
        <f t="shared" si="1"/>
        <v>350</v>
      </c>
      <c r="H66" s="91"/>
      <c r="I66" s="91"/>
      <c r="J66" s="91"/>
      <c r="K66" s="91"/>
      <c r="L66" s="91"/>
    </row>
    <row r="67" spans="1:12" s="93" customFormat="1" ht="15" customHeight="1">
      <c r="A67" s="135"/>
      <c r="B67" s="135"/>
      <c r="C67" s="135"/>
      <c r="D67" s="111" t="s">
        <v>198</v>
      </c>
      <c r="E67" s="116">
        <v>300</v>
      </c>
      <c r="F67" s="89"/>
      <c r="G67" s="69">
        <f t="shared" si="1"/>
        <v>300</v>
      </c>
      <c r="H67" s="91"/>
      <c r="I67" s="91"/>
      <c r="J67" s="91"/>
      <c r="K67" s="91"/>
      <c r="L67" s="91"/>
    </row>
    <row r="68" spans="1:12" s="93" customFormat="1" ht="15" customHeight="1">
      <c r="A68" s="135"/>
      <c r="B68" s="135"/>
      <c r="C68" s="135"/>
      <c r="D68" s="111" t="s">
        <v>199</v>
      </c>
      <c r="E68" s="116">
        <v>1200</v>
      </c>
      <c r="F68" s="89"/>
      <c r="G68" s="69">
        <f t="shared" si="1"/>
        <v>1200</v>
      </c>
      <c r="H68" s="91"/>
      <c r="I68" s="91"/>
      <c r="J68" s="91"/>
      <c r="K68" s="91"/>
      <c r="L68" s="91"/>
    </row>
    <row r="69" spans="1:12" s="93" customFormat="1" ht="15" customHeight="1">
      <c r="A69" s="135"/>
      <c r="B69" s="135"/>
      <c r="C69" s="135"/>
      <c r="D69" s="111" t="s">
        <v>214</v>
      </c>
      <c r="E69" s="116">
        <v>1000</v>
      </c>
      <c r="F69" s="89"/>
      <c r="G69" s="69">
        <f t="shared" si="1"/>
        <v>1000</v>
      </c>
      <c r="H69" s="91"/>
      <c r="I69" s="91"/>
      <c r="J69" s="91"/>
      <c r="K69" s="91"/>
      <c r="L69" s="91"/>
    </row>
    <row r="70" spans="1:12" s="93" customFormat="1" ht="26.25" customHeight="1">
      <c r="A70" s="105" t="s">
        <v>2</v>
      </c>
      <c r="B70" s="105" t="s">
        <v>3</v>
      </c>
      <c r="C70" s="105" t="s">
        <v>18</v>
      </c>
      <c r="D70" s="88" t="s">
        <v>150</v>
      </c>
      <c r="E70" s="90">
        <v>110500</v>
      </c>
      <c r="F70" s="89"/>
      <c r="G70" s="96">
        <f t="shared" si="1"/>
        <v>110500</v>
      </c>
      <c r="H70" s="91"/>
      <c r="I70" s="91"/>
      <c r="J70" s="91"/>
      <c r="K70" s="91"/>
      <c r="L70" s="91"/>
    </row>
    <row r="71" spans="1:12" s="93" customFormat="1" ht="25.5" customHeight="1" hidden="1">
      <c r="A71" s="101"/>
      <c r="B71" s="101"/>
      <c r="C71" s="112"/>
      <c r="D71" s="99" t="s">
        <v>205</v>
      </c>
      <c r="E71" s="90">
        <f>E72</f>
        <v>0</v>
      </c>
      <c r="F71" s="89"/>
      <c r="G71" s="69">
        <f aca="true" t="shared" si="2" ref="G71:G122">E71+F71</f>
        <v>0</v>
      </c>
      <c r="H71" s="91"/>
      <c r="I71" s="91"/>
      <c r="J71" s="91"/>
      <c r="K71" s="91"/>
      <c r="L71" s="91"/>
    </row>
    <row r="72" spans="1:12" s="93" customFormat="1" ht="25.5" customHeight="1" hidden="1">
      <c r="A72" s="101" t="s">
        <v>29</v>
      </c>
      <c r="B72" s="101" t="s">
        <v>7</v>
      </c>
      <c r="C72" s="112" t="s">
        <v>18</v>
      </c>
      <c r="D72" s="113" t="s">
        <v>117</v>
      </c>
      <c r="E72" s="116">
        <v>0</v>
      </c>
      <c r="F72" s="89"/>
      <c r="G72" s="69">
        <f t="shared" si="2"/>
        <v>0</v>
      </c>
      <c r="H72" s="91"/>
      <c r="I72" s="91"/>
      <c r="J72" s="91"/>
      <c r="K72" s="91"/>
      <c r="L72" s="91"/>
    </row>
    <row r="73" spans="1:12" s="93" customFormat="1" ht="29.25" customHeight="1">
      <c r="A73" s="101" t="s">
        <v>8</v>
      </c>
      <c r="B73" s="101" t="s">
        <v>9</v>
      </c>
      <c r="C73" s="112" t="s">
        <v>1</v>
      </c>
      <c r="D73" s="99" t="s">
        <v>210</v>
      </c>
      <c r="E73" s="90">
        <v>20000</v>
      </c>
      <c r="F73" s="89"/>
      <c r="G73" s="69">
        <f t="shared" si="2"/>
        <v>20000</v>
      </c>
      <c r="H73" s="91"/>
      <c r="I73" s="91"/>
      <c r="J73" s="91"/>
      <c r="K73" s="91"/>
      <c r="L73" s="91"/>
    </row>
    <row r="74" spans="1:12" s="93" customFormat="1" ht="40.5" customHeight="1">
      <c r="A74" s="105" t="s">
        <v>9</v>
      </c>
      <c r="B74" s="105" t="s">
        <v>3</v>
      </c>
      <c r="C74" s="105" t="s">
        <v>18</v>
      </c>
      <c r="D74" s="99" t="s">
        <v>209</v>
      </c>
      <c r="E74" s="90">
        <v>1800</v>
      </c>
      <c r="F74" s="89"/>
      <c r="G74" s="69">
        <f t="shared" si="2"/>
        <v>1800</v>
      </c>
      <c r="H74" s="91"/>
      <c r="I74" s="91"/>
      <c r="J74" s="91"/>
      <c r="K74" s="91"/>
      <c r="L74" s="91"/>
    </row>
    <row r="75" spans="1:12" s="93" customFormat="1" ht="16.5" customHeight="1" hidden="1">
      <c r="A75" s="101"/>
      <c r="B75" s="101"/>
      <c r="C75" s="112"/>
      <c r="D75" s="114" t="s">
        <v>137</v>
      </c>
      <c r="E75" s="90">
        <f>E76+E83+E94+E101+E103+E105+E108+E110+E120</f>
        <v>2039891.2999999998</v>
      </c>
      <c r="F75" s="89"/>
      <c r="G75" s="96">
        <f t="shared" si="2"/>
        <v>2039891.2999999998</v>
      </c>
      <c r="H75" s="91"/>
      <c r="I75" s="91"/>
      <c r="J75" s="91"/>
      <c r="K75" s="91"/>
      <c r="L75" s="91"/>
    </row>
    <row r="76" spans="1:12" s="93" customFormat="1" ht="25.5" hidden="1">
      <c r="A76" s="105"/>
      <c r="B76" s="105"/>
      <c r="C76" s="106"/>
      <c r="D76" s="99" t="s">
        <v>206</v>
      </c>
      <c r="E76" s="90">
        <f>E77</f>
        <v>0</v>
      </c>
      <c r="F76" s="89"/>
      <c r="G76" s="69">
        <f t="shared" si="2"/>
        <v>0</v>
      </c>
      <c r="H76" s="115"/>
      <c r="I76" s="115"/>
      <c r="J76" s="115"/>
      <c r="K76" s="115"/>
      <c r="L76" s="115"/>
    </row>
    <row r="77" spans="1:12" s="93" customFormat="1" ht="27" customHeight="1" hidden="1">
      <c r="A77" s="133" t="s">
        <v>2</v>
      </c>
      <c r="B77" s="133" t="s">
        <v>3</v>
      </c>
      <c r="C77" s="133" t="s">
        <v>18</v>
      </c>
      <c r="D77" s="99" t="s">
        <v>207</v>
      </c>
      <c r="E77" s="90">
        <f>E78+E80</f>
        <v>0</v>
      </c>
      <c r="F77" s="89"/>
      <c r="G77" s="69">
        <f t="shared" si="2"/>
        <v>0</v>
      </c>
      <c r="H77" s="115"/>
      <c r="I77" s="115"/>
      <c r="J77" s="115"/>
      <c r="K77" s="115"/>
      <c r="L77" s="115"/>
    </row>
    <row r="78" spans="1:7" ht="15" customHeight="1" hidden="1">
      <c r="A78" s="135"/>
      <c r="B78" s="135"/>
      <c r="C78" s="135"/>
      <c r="D78" s="99" t="s">
        <v>125</v>
      </c>
      <c r="E78" s="90">
        <f>SUM(E79:E79)</f>
        <v>0</v>
      </c>
      <c r="F78" s="89"/>
      <c r="G78" s="69">
        <f t="shared" si="2"/>
        <v>0</v>
      </c>
    </row>
    <row r="79" spans="1:7" ht="14.25" hidden="1">
      <c r="A79" s="135"/>
      <c r="B79" s="135"/>
      <c r="C79" s="135"/>
      <c r="D79" s="100" t="s">
        <v>124</v>
      </c>
      <c r="E79" s="116">
        <v>0</v>
      </c>
      <c r="F79" s="89"/>
      <c r="G79" s="69">
        <f t="shared" si="2"/>
        <v>0</v>
      </c>
    </row>
    <row r="80" spans="1:7" ht="13.5" customHeight="1" hidden="1">
      <c r="A80" s="107"/>
      <c r="B80" s="107"/>
      <c r="C80" s="117"/>
      <c r="D80" s="99" t="s">
        <v>126</v>
      </c>
      <c r="E80" s="90">
        <f>E81+E82</f>
        <v>0</v>
      </c>
      <c r="F80" s="89"/>
      <c r="G80" s="69">
        <f t="shared" si="2"/>
        <v>0</v>
      </c>
    </row>
    <row r="81" spans="1:7" ht="14.25" hidden="1">
      <c r="A81" s="107"/>
      <c r="B81" s="107"/>
      <c r="C81" s="117"/>
      <c r="D81" s="100" t="s">
        <v>127</v>
      </c>
      <c r="E81" s="116">
        <v>0</v>
      </c>
      <c r="F81" s="89"/>
      <c r="G81" s="69">
        <f t="shared" si="2"/>
        <v>0</v>
      </c>
    </row>
    <row r="82" spans="1:7" ht="14.25" hidden="1">
      <c r="A82" s="107"/>
      <c r="B82" s="107"/>
      <c r="C82" s="117"/>
      <c r="D82" s="100" t="s">
        <v>128</v>
      </c>
      <c r="E82" s="116">
        <v>0</v>
      </c>
      <c r="F82" s="89"/>
      <c r="G82" s="69">
        <f t="shared" si="2"/>
        <v>0</v>
      </c>
    </row>
    <row r="83" spans="1:7" ht="25.5" hidden="1">
      <c r="A83" s="105"/>
      <c r="B83" s="105"/>
      <c r="C83" s="106"/>
      <c r="D83" s="99" t="s">
        <v>12</v>
      </c>
      <c r="E83" s="90">
        <f>E84+E88+E90+E92</f>
        <v>715614.7</v>
      </c>
      <c r="F83" s="89"/>
      <c r="G83" s="69">
        <f t="shared" si="2"/>
        <v>715614.7</v>
      </c>
    </row>
    <row r="84" spans="1:7" ht="90" customHeight="1" hidden="1">
      <c r="A84" s="133" t="s">
        <v>29</v>
      </c>
      <c r="B84" s="133" t="s">
        <v>7</v>
      </c>
      <c r="C84" s="133" t="s">
        <v>18</v>
      </c>
      <c r="D84" s="99" t="s">
        <v>200</v>
      </c>
      <c r="E84" s="90">
        <f>SUM(E85:E87)</f>
        <v>417250</v>
      </c>
      <c r="F84" s="89"/>
      <c r="G84" s="69">
        <f t="shared" si="2"/>
        <v>417250</v>
      </c>
    </row>
    <row r="85" spans="1:7" ht="74.25" customHeight="1" hidden="1">
      <c r="A85" s="135"/>
      <c r="B85" s="135"/>
      <c r="C85" s="135"/>
      <c r="D85" s="100" t="s">
        <v>201</v>
      </c>
      <c r="E85" s="116">
        <v>100000</v>
      </c>
      <c r="F85" s="89"/>
      <c r="G85" s="69"/>
    </row>
    <row r="86" spans="1:7" ht="34.5" customHeight="1" hidden="1">
      <c r="A86" s="135"/>
      <c r="B86" s="135"/>
      <c r="C86" s="135"/>
      <c r="D86" s="100" t="s">
        <v>202</v>
      </c>
      <c r="E86" s="116">
        <v>182250</v>
      </c>
      <c r="F86" s="89"/>
      <c r="G86" s="69"/>
    </row>
    <row r="87" spans="1:7" ht="33" customHeight="1" hidden="1">
      <c r="A87" s="134"/>
      <c r="B87" s="134"/>
      <c r="C87" s="134"/>
      <c r="D87" s="100" t="s">
        <v>203</v>
      </c>
      <c r="E87" s="116">
        <v>135000</v>
      </c>
      <c r="F87" s="89"/>
      <c r="G87" s="69">
        <f t="shared" si="2"/>
        <v>135000</v>
      </c>
    </row>
    <row r="88" spans="1:7" ht="25.5" customHeight="1" hidden="1">
      <c r="A88" s="145" t="s">
        <v>29</v>
      </c>
      <c r="B88" s="145" t="s">
        <v>7</v>
      </c>
      <c r="C88" s="145" t="s">
        <v>18</v>
      </c>
      <c r="D88" s="99" t="s">
        <v>129</v>
      </c>
      <c r="E88" s="90">
        <f>SUM(E89:E89)</f>
        <v>0</v>
      </c>
      <c r="F88" s="89"/>
      <c r="G88" s="96">
        <f t="shared" si="2"/>
        <v>0</v>
      </c>
    </row>
    <row r="89" spans="1:7" ht="19.5" customHeight="1" hidden="1">
      <c r="A89" s="145"/>
      <c r="B89" s="145"/>
      <c r="C89" s="145"/>
      <c r="D89" s="100" t="s">
        <v>130</v>
      </c>
      <c r="E89" s="116">
        <v>0</v>
      </c>
      <c r="F89" s="89"/>
      <c r="G89" s="69">
        <f t="shared" si="2"/>
        <v>0</v>
      </c>
    </row>
    <row r="90" spans="1:7" ht="27.75" customHeight="1" hidden="1">
      <c r="A90" s="133" t="s">
        <v>29</v>
      </c>
      <c r="B90" s="133" t="s">
        <v>7</v>
      </c>
      <c r="C90" s="133" t="s">
        <v>18</v>
      </c>
      <c r="D90" s="99" t="s">
        <v>158</v>
      </c>
      <c r="E90" s="90">
        <f>SUM(E91:E91)</f>
        <v>298364.7</v>
      </c>
      <c r="F90" s="89"/>
      <c r="G90" s="96">
        <f t="shared" si="2"/>
        <v>298364.7</v>
      </c>
    </row>
    <row r="91" spans="1:7" ht="40.5" customHeight="1" hidden="1">
      <c r="A91" s="135"/>
      <c r="B91" s="135"/>
      <c r="C91" s="135"/>
      <c r="D91" s="100" t="s">
        <v>24</v>
      </c>
      <c r="E91" s="116">
        <v>298364.7</v>
      </c>
      <c r="F91" s="89"/>
      <c r="G91" s="69">
        <f t="shared" si="2"/>
        <v>298364.7</v>
      </c>
    </row>
    <row r="92" spans="1:7" ht="42.75" customHeight="1" hidden="1">
      <c r="A92" s="133" t="s">
        <v>23</v>
      </c>
      <c r="B92" s="145" t="s">
        <v>7</v>
      </c>
      <c r="C92" s="145" t="s">
        <v>18</v>
      </c>
      <c r="D92" s="99" t="s">
        <v>119</v>
      </c>
      <c r="E92" s="90">
        <f>E93</f>
        <v>0</v>
      </c>
      <c r="F92" s="89"/>
      <c r="G92" s="69">
        <f t="shared" si="2"/>
        <v>0</v>
      </c>
    </row>
    <row r="93" spans="1:7" ht="18" customHeight="1" hidden="1">
      <c r="A93" s="134"/>
      <c r="B93" s="145"/>
      <c r="C93" s="145"/>
      <c r="D93" s="100" t="s">
        <v>118</v>
      </c>
      <c r="E93" s="116">
        <v>0</v>
      </c>
      <c r="F93" s="89"/>
      <c r="G93" s="69">
        <f t="shared" si="2"/>
        <v>0</v>
      </c>
    </row>
    <row r="94" spans="1:7" ht="33" customHeight="1" hidden="1">
      <c r="A94" s="133" t="s">
        <v>23</v>
      </c>
      <c r="B94" s="133" t="s">
        <v>2</v>
      </c>
      <c r="C94" s="133" t="s">
        <v>18</v>
      </c>
      <c r="D94" s="99" t="s">
        <v>25</v>
      </c>
      <c r="E94" s="90">
        <f>SUM(E95:E100)</f>
        <v>1049160.1</v>
      </c>
      <c r="F94" s="89"/>
      <c r="G94" s="96">
        <f t="shared" si="2"/>
        <v>1049160.1</v>
      </c>
    </row>
    <row r="95" spans="1:7" ht="27" customHeight="1" hidden="1">
      <c r="A95" s="135"/>
      <c r="B95" s="135"/>
      <c r="C95" s="135"/>
      <c r="D95" s="100" t="s">
        <v>204</v>
      </c>
      <c r="E95" s="116">
        <v>107662.5</v>
      </c>
      <c r="F95" s="89"/>
      <c r="G95" s="69">
        <f t="shared" si="2"/>
        <v>107662.5</v>
      </c>
    </row>
    <row r="96" spans="1:7" ht="27.75" customHeight="1" hidden="1">
      <c r="A96" s="135"/>
      <c r="B96" s="135"/>
      <c r="C96" s="135"/>
      <c r="D96" s="100" t="s">
        <v>139</v>
      </c>
      <c r="E96" s="116">
        <v>147779.4</v>
      </c>
      <c r="F96" s="89"/>
      <c r="G96" s="69">
        <f t="shared" si="2"/>
        <v>147779.4</v>
      </c>
    </row>
    <row r="97" spans="1:7" ht="29.25" customHeight="1" hidden="1">
      <c r="A97" s="135"/>
      <c r="B97" s="135"/>
      <c r="C97" s="135"/>
      <c r="D97" s="100" t="s">
        <v>140</v>
      </c>
      <c r="E97" s="116">
        <v>73819.7</v>
      </c>
      <c r="F97" s="89"/>
      <c r="G97" s="69">
        <f t="shared" si="2"/>
        <v>73819.7</v>
      </c>
    </row>
    <row r="98" spans="1:7" ht="17.25" customHeight="1" hidden="1">
      <c r="A98" s="134"/>
      <c r="B98" s="134"/>
      <c r="C98" s="134"/>
      <c r="D98" s="100" t="s">
        <v>141</v>
      </c>
      <c r="E98" s="116">
        <v>503200.6</v>
      </c>
      <c r="F98" s="89"/>
      <c r="G98" s="69">
        <f t="shared" si="2"/>
        <v>503200.6</v>
      </c>
    </row>
    <row r="99" spans="1:7" ht="17.25" customHeight="1" hidden="1">
      <c r="A99" s="108" t="s">
        <v>23</v>
      </c>
      <c r="B99" s="108" t="s">
        <v>9</v>
      </c>
      <c r="C99" s="108" t="s">
        <v>18</v>
      </c>
      <c r="D99" s="100" t="s">
        <v>142</v>
      </c>
      <c r="E99" s="116">
        <v>199048.3</v>
      </c>
      <c r="F99" s="89"/>
      <c r="G99" s="69">
        <f t="shared" si="2"/>
        <v>199048.3</v>
      </c>
    </row>
    <row r="100" spans="1:7" ht="26.25" customHeight="1" hidden="1">
      <c r="A100" s="108" t="s">
        <v>23</v>
      </c>
      <c r="B100" s="108" t="s">
        <v>3</v>
      </c>
      <c r="C100" s="108" t="s">
        <v>18</v>
      </c>
      <c r="D100" s="100" t="s">
        <v>143</v>
      </c>
      <c r="E100" s="116">
        <v>17649.6</v>
      </c>
      <c r="F100" s="89"/>
      <c r="G100" s="69">
        <f t="shared" si="2"/>
        <v>17649.6</v>
      </c>
    </row>
    <row r="101" spans="1:7" ht="15" customHeight="1" hidden="1">
      <c r="A101" s="104"/>
      <c r="B101" s="104"/>
      <c r="C101" s="104"/>
      <c r="D101" s="99" t="s">
        <v>135</v>
      </c>
      <c r="E101" s="90">
        <f>SUM(E102:E102)</f>
        <v>0</v>
      </c>
      <c r="F101" s="89"/>
      <c r="G101" s="69">
        <f t="shared" si="2"/>
        <v>0</v>
      </c>
    </row>
    <row r="102" spans="1:7" ht="26.25" customHeight="1" hidden="1">
      <c r="A102" s="118" t="s">
        <v>2</v>
      </c>
      <c r="B102" s="118" t="s">
        <v>18</v>
      </c>
      <c r="C102" s="118" t="s">
        <v>18</v>
      </c>
      <c r="D102" s="100" t="s">
        <v>136</v>
      </c>
      <c r="E102" s="116">
        <v>0</v>
      </c>
      <c r="F102" s="89"/>
      <c r="G102" s="69">
        <f t="shared" si="2"/>
        <v>0</v>
      </c>
    </row>
    <row r="103" spans="1:7" ht="27.75" customHeight="1" hidden="1">
      <c r="A103" s="133" t="s">
        <v>7</v>
      </c>
      <c r="B103" s="133" t="s">
        <v>1</v>
      </c>
      <c r="C103" s="133" t="s">
        <v>18</v>
      </c>
      <c r="D103" s="99" t="s">
        <v>13</v>
      </c>
      <c r="E103" s="90">
        <f>E104</f>
        <v>0</v>
      </c>
      <c r="F103" s="89"/>
      <c r="G103" s="69">
        <f t="shared" si="2"/>
        <v>0</v>
      </c>
    </row>
    <row r="104" spans="1:7" ht="42" customHeight="1" hidden="1">
      <c r="A104" s="135"/>
      <c r="B104" s="135"/>
      <c r="C104" s="135"/>
      <c r="D104" s="99" t="s">
        <v>131</v>
      </c>
      <c r="E104" s="116">
        <v>0</v>
      </c>
      <c r="F104" s="89"/>
      <c r="G104" s="69">
        <f t="shared" si="2"/>
        <v>0</v>
      </c>
    </row>
    <row r="105" spans="1:7" ht="25.5" hidden="1">
      <c r="A105" s="105"/>
      <c r="B105" s="105"/>
      <c r="C105" s="106"/>
      <c r="D105" s="99" t="s">
        <v>26</v>
      </c>
      <c r="E105" s="90">
        <f>E106</f>
        <v>0</v>
      </c>
      <c r="F105" s="89"/>
      <c r="G105" s="69">
        <f t="shared" si="2"/>
        <v>0</v>
      </c>
    </row>
    <row r="106" spans="1:7" ht="27" customHeight="1" hidden="1">
      <c r="A106" s="133" t="s">
        <v>2</v>
      </c>
      <c r="B106" s="133" t="s">
        <v>9</v>
      </c>
      <c r="C106" s="133" t="s">
        <v>18</v>
      </c>
      <c r="D106" s="99" t="s">
        <v>132</v>
      </c>
      <c r="E106" s="90">
        <f>E107</f>
        <v>0</v>
      </c>
      <c r="F106" s="89"/>
      <c r="G106" s="69">
        <f t="shared" si="2"/>
        <v>0</v>
      </c>
    </row>
    <row r="107" spans="1:7" ht="16.5" customHeight="1" hidden="1">
      <c r="A107" s="134"/>
      <c r="B107" s="134"/>
      <c r="C107" s="134"/>
      <c r="D107" s="100" t="s">
        <v>112</v>
      </c>
      <c r="E107" s="116">
        <v>0</v>
      </c>
      <c r="F107" s="89"/>
      <c r="G107" s="69">
        <f t="shared" si="2"/>
        <v>0</v>
      </c>
    </row>
    <row r="108" spans="1:7" ht="26.25" customHeight="1" hidden="1">
      <c r="A108" s="107"/>
      <c r="B108" s="107"/>
      <c r="C108" s="107"/>
      <c r="D108" s="99" t="s">
        <v>133</v>
      </c>
      <c r="E108" s="90">
        <f>E109</f>
        <v>0</v>
      </c>
      <c r="F108" s="89"/>
      <c r="G108" s="96">
        <f t="shared" si="2"/>
        <v>0</v>
      </c>
    </row>
    <row r="109" spans="1:7" ht="16.5" customHeight="1" hidden="1">
      <c r="A109" s="107" t="s">
        <v>3</v>
      </c>
      <c r="B109" s="107" t="s">
        <v>2</v>
      </c>
      <c r="C109" s="107" t="s">
        <v>18</v>
      </c>
      <c r="D109" s="100" t="s">
        <v>134</v>
      </c>
      <c r="E109" s="116">
        <v>0</v>
      </c>
      <c r="F109" s="89"/>
      <c r="G109" s="69">
        <f t="shared" si="2"/>
        <v>0</v>
      </c>
    </row>
    <row r="110" spans="1:7" ht="17.25" customHeight="1" hidden="1">
      <c r="A110" s="119"/>
      <c r="B110" s="119"/>
      <c r="C110" s="119"/>
      <c r="D110" s="99" t="s">
        <v>98</v>
      </c>
      <c r="E110" s="90">
        <f>E112+E114+E115+E113</f>
        <v>247850.09999999998</v>
      </c>
      <c r="F110" s="89"/>
      <c r="G110" s="96">
        <f t="shared" si="2"/>
        <v>247850.09999999998</v>
      </c>
    </row>
    <row r="111" spans="1:7" ht="30.75" customHeight="1" hidden="1">
      <c r="A111" s="118"/>
      <c r="B111" s="118"/>
      <c r="C111" s="118"/>
      <c r="D111" s="100" t="s">
        <v>121</v>
      </c>
      <c r="E111" s="116">
        <f>E112</f>
        <v>153031.3</v>
      </c>
      <c r="F111" s="89"/>
      <c r="G111" s="69">
        <f t="shared" si="2"/>
        <v>153031.3</v>
      </c>
    </row>
    <row r="112" spans="1:7" ht="14.25" customHeight="1" hidden="1">
      <c r="A112" s="104" t="s">
        <v>8</v>
      </c>
      <c r="B112" s="104" t="s">
        <v>9</v>
      </c>
      <c r="C112" s="104" t="s">
        <v>3</v>
      </c>
      <c r="D112" s="100" t="s">
        <v>171</v>
      </c>
      <c r="E112" s="116">
        <v>153031.3</v>
      </c>
      <c r="F112" s="89"/>
      <c r="G112" s="69">
        <f t="shared" si="2"/>
        <v>153031.3</v>
      </c>
    </row>
    <row r="113" spans="1:7" ht="14.25" customHeight="1" hidden="1">
      <c r="A113" s="104"/>
      <c r="B113" s="104"/>
      <c r="C113" s="104"/>
      <c r="D113" s="113" t="s">
        <v>197</v>
      </c>
      <c r="E113" s="116">
        <v>4000</v>
      </c>
      <c r="F113" s="89"/>
      <c r="G113" s="69">
        <f t="shared" si="2"/>
        <v>4000</v>
      </c>
    </row>
    <row r="114" spans="1:7" ht="14.25" hidden="1">
      <c r="A114" s="104" t="s">
        <v>8</v>
      </c>
      <c r="B114" s="104" t="s">
        <v>9</v>
      </c>
      <c r="C114" s="104" t="s">
        <v>18</v>
      </c>
      <c r="D114" s="100" t="s">
        <v>159</v>
      </c>
      <c r="E114" s="116">
        <v>89318.8</v>
      </c>
      <c r="F114" s="89"/>
      <c r="G114" s="69">
        <f t="shared" si="2"/>
        <v>89318.8</v>
      </c>
    </row>
    <row r="115" spans="1:7" ht="14.25" hidden="1">
      <c r="A115" s="133" t="s">
        <v>8</v>
      </c>
      <c r="B115" s="133" t="s">
        <v>9</v>
      </c>
      <c r="C115" s="133" t="s">
        <v>3</v>
      </c>
      <c r="D115" s="99" t="s">
        <v>161</v>
      </c>
      <c r="E115" s="90">
        <f>SUM(E116:E119)</f>
        <v>1500</v>
      </c>
      <c r="F115" s="89"/>
      <c r="G115" s="96">
        <f t="shared" si="2"/>
        <v>1500</v>
      </c>
    </row>
    <row r="116" spans="1:7" ht="14.25" hidden="1">
      <c r="A116" s="135"/>
      <c r="B116" s="135"/>
      <c r="C116" s="135"/>
      <c r="D116" s="100" t="s">
        <v>162</v>
      </c>
      <c r="E116" s="116">
        <v>0</v>
      </c>
      <c r="F116" s="89"/>
      <c r="G116" s="69">
        <f t="shared" si="2"/>
        <v>0</v>
      </c>
    </row>
    <row r="117" spans="1:7" ht="14.25" hidden="1">
      <c r="A117" s="135"/>
      <c r="B117" s="135"/>
      <c r="C117" s="135"/>
      <c r="D117" s="100" t="s">
        <v>163</v>
      </c>
      <c r="E117" s="116">
        <v>500</v>
      </c>
      <c r="F117" s="89"/>
      <c r="G117" s="69">
        <f t="shared" si="2"/>
        <v>500</v>
      </c>
    </row>
    <row r="118" spans="1:7" ht="14.25" hidden="1">
      <c r="A118" s="135"/>
      <c r="B118" s="135"/>
      <c r="C118" s="135"/>
      <c r="D118" s="100" t="s">
        <v>164</v>
      </c>
      <c r="E118" s="116">
        <v>500</v>
      </c>
      <c r="F118" s="89"/>
      <c r="G118" s="69">
        <f t="shared" si="2"/>
        <v>500</v>
      </c>
    </row>
    <row r="119" spans="1:7" ht="14.25" hidden="1">
      <c r="A119" s="134"/>
      <c r="B119" s="134"/>
      <c r="C119" s="134"/>
      <c r="D119" s="100" t="s">
        <v>165</v>
      </c>
      <c r="E119" s="116">
        <v>500</v>
      </c>
      <c r="F119" s="89"/>
      <c r="G119" s="69">
        <f t="shared" si="2"/>
        <v>500</v>
      </c>
    </row>
    <row r="120" spans="1:7" ht="24.75" customHeight="1" hidden="1">
      <c r="A120" s="133" t="s">
        <v>8</v>
      </c>
      <c r="B120" s="133" t="s">
        <v>1</v>
      </c>
      <c r="C120" s="133" t="s">
        <v>18</v>
      </c>
      <c r="D120" s="99" t="s">
        <v>113</v>
      </c>
      <c r="E120" s="90">
        <f>E121</f>
        <v>27266.4</v>
      </c>
      <c r="F120" s="89"/>
      <c r="G120" s="96">
        <f t="shared" si="2"/>
        <v>27266.4</v>
      </c>
    </row>
    <row r="121" spans="1:7" ht="15.75" customHeight="1" hidden="1">
      <c r="A121" s="134"/>
      <c r="B121" s="134"/>
      <c r="C121" s="134"/>
      <c r="D121" s="100" t="s">
        <v>120</v>
      </c>
      <c r="E121" s="116">
        <v>27266.4</v>
      </c>
      <c r="F121" s="89"/>
      <c r="G121" s="69">
        <f t="shared" si="2"/>
        <v>27266.4</v>
      </c>
    </row>
    <row r="122" spans="1:7" ht="18.75" customHeight="1" hidden="1">
      <c r="A122" s="105"/>
      <c r="B122" s="105"/>
      <c r="C122" s="105"/>
      <c r="D122" s="120" t="s">
        <v>15</v>
      </c>
      <c r="E122" s="90">
        <v>3778337.5</v>
      </c>
      <c r="F122" s="89"/>
      <c r="G122" s="96">
        <f t="shared" si="2"/>
        <v>3778337.5</v>
      </c>
    </row>
    <row r="123" spans="1:7" ht="18.75" customHeight="1" hidden="1">
      <c r="A123" s="106"/>
      <c r="B123" s="121"/>
      <c r="C123" s="121"/>
      <c r="D123" s="122" t="s">
        <v>194</v>
      </c>
      <c r="E123" s="90"/>
      <c r="F123" s="89"/>
      <c r="G123" s="96">
        <v>1140179.3</v>
      </c>
    </row>
    <row r="124" spans="1:7" ht="20.25" customHeight="1" hidden="1">
      <c r="A124" s="142" t="s">
        <v>138</v>
      </c>
      <c r="B124" s="143"/>
      <c r="C124" s="143"/>
      <c r="D124" s="144"/>
      <c r="E124" s="84">
        <f>E8+E75+E122</f>
        <v>13703399.100000001</v>
      </c>
      <c r="F124" s="89"/>
      <c r="G124" s="84">
        <f>G8+G75+G122+G123</f>
        <v>15223361.6</v>
      </c>
    </row>
    <row r="125" ht="38.25" customHeight="1"/>
  </sheetData>
  <sheetProtection/>
  <mergeCells count="60">
    <mergeCell ref="A1:E2"/>
    <mergeCell ref="E4:E5"/>
    <mergeCell ref="D4:D5"/>
    <mergeCell ref="A4:A5"/>
    <mergeCell ref="B4:B5"/>
    <mergeCell ref="C4:C5"/>
    <mergeCell ref="A8:B8"/>
    <mergeCell ref="A7:D7"/>
    <mergeCell ref="F4:F5"/>
    <mergeCell ref="G4:G5"/>
    <mergeCell ref="A58:A60"/>
    <mergeCell ref="B58:B60"/>
    <mergeCell ref="C58:C60"/>
    <mergeCell ref="A49:A51"/>
    <mergeCell ref="B49:B51"/>
    <mergeCell ref="C49:C51"/>
    <mergeCell ref="B61:B63"/>
    <mergeCell ref="C61:C63"/>
    <mergeCell ref="A61:A63"/>
    <mergeCell ref="A77:A79"/>
    <mergeCell ref="A64:A69"/>
    <mergeCell ref="B64:B69"/>
    <mergeCell ref="C64:C69"/>
    <mergeCell ref="B77:B79"/>
    <mergeCell ref="C77:C79"/>
    <mergeCell ref="B90:B91"/>
    <mergeCell ref="C90:C91"/>
    <mergeCell ref="A88:A89"/>
    <mergeCell ref="B88:B89"/>
    <mergeCell ref="C88:C89"/>
    <mergeCell ref="C84:C87"/>
    <mergeCell ref="B84:B87"/>
    <mergeCell ref="A90:A91"/>
    <mergeCell ref="C92:C93"/>
    <mergeCell ref="A106:A107"/>
    <mergeCell ref="B106:B107"/>
    <mergeCell ref="C106:C107"/>
    <mergeCell ref="A103:A104"/>
    <mergeCell ref="B103:B104"/>
    <mergeCell ref="C103:C104"/>
    <mergeCell ref="A124:D124"/>
    <mergeCell ref="A120:A121"/>
    <mergeCell ref="B120:B121"/>
    <mergeCell ref="C120:C121"/>
    <mergeCell ref="A94:A98"/>
    <mergeCell ref="B94:B98"/>
    <mergeCell ref="C94:C98"/>
    <mergeCell ref="A115:A119"/>
    <mergeCell ref="B115:B119"/>
    <mergeCell ref="C115:C119"/>
    <mergeCell ref="A52:C52"/>
    <mergeCell ref="A92:A93"/>
    <mergeCell ref="A84:A87"/>
    <mergeCell ref="A9:A33"/>
    <mergeCell ref="B9:B33"/>
    <mergeCell ref="C9:C33"/>
    <mergeCell ref="A37:C37"/>
    <mergeCell ref="A40:C40"/>
    <mergeCell ref="A45:C45"/>
    <mergeCell ref="B92:B93"/>
  </mergeCells>
  <printOptions/>
  <pageMargins left="0.38" right="0.37" top="0.2" bottom="0.2" header="0.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73">
      <selection activeCell="D17" sqref="D17"/>
    </sheetView>
  </sheetViews>
  <sheetFormatPr defaultColWidth="9.00390625" defaultRowHeight="12.75"/>
  <cols>
    <col min="1" max="1" width="6.375" style="4" customWidth="1"/>
    <col min="2" max="3" width="6.25390625" style="4" customWidth="1"/>
    <col min="4" max="4" width="61.125" style="1" customWidth="1"/>
    <col min="5" max="5" width="14.875" style="3" customWidth="1"/>
    <col min="6" max="6" width="18.75390625" style="3" customWidth="1"/>
    <col min="7" max="7" width="15.375" style="3" customWidth="1"/>
    <col min="8" max="8" width="11.25390625" style="3" customWidth="1"/>
    <col min="9" max="9" width="9.125" style="3" customWidth="1"/>
    <col min="10" max="10" width="11.25390625" style="3" customWidth="1"/>
    <col min="11" max="11" width="9.125" style="3" customWidth="1"/>
    <col min="12" max="12" width="11.75390625" style="3" customWidth="1"/>
    <col min="13" max="13" width="9.125" style="3" customWidth="1"/>
    <col min="14" max="16384" width="9.125" style="1" customWidth="1"/>
  </cols>
  <sheetData>
    <row r="1" spans="1:9" ht="15">
      <c r="A1" s="164" t="s">
        <v>27</v>
      </c>
      <c r="B1" s="164"/>
      <c r="C1" s="164"/>
      <c r="D1" s="164"/>
      <c r="E1" s="164"/>
      <c r="F1" s="34"/>
      <c r="G1" s="35"/>
      <c r="H1" s="35"/>
      <c r="I1" s="36"/>
    </row>
    <row r="2" spans="1:9" ht="22.5" customHeight="1">
      <c r="A2" s="164"/>
      <c r="B2" s="164"/>
      <c r="C2" s="164"/>
      <c r="D2" s="164"/>
      <c r="E2" s="164"/>
      <c r="F2" s="34"/>
      <c r="G2" s="35"/>
      <c r="H2" s="35"/>
      <c r="I2" s="36"/>
    </row>
    <row r="3" spans="6:14" ht="12.75">
      <c r="F3" s="15"/>
      <c r="G3" s="15"/>
      <c r="H3" s="15"/>
      <c r="I3" s="15"/>
      <c r="J3" s="15"/>
      <c r="K3" s="15"/>
      <c r="L3" s="15"/>
      <c r="M3" s="15"/>
      <c r="N3" s="16"/>
    </row>
    <row r="4" spans="1:14" s="2" customFormat="1" ht="10.5">
      <c r="A4" s="167" t="s">
        <v>36</v>
      </c>
      <c r="B4" s="167" t="s">
        <v>0</v>
      </c>
      <c r="C4" s="173" t="s">
        <v>37</v>
      </c>
      <c r="D4" s="169" t="s">
        <v>14</v>
      </c>
      <c r="E4" s="171" t="s">
        <v>28</v>
      </c>
      <c r="F4" s="175"/>
      <c r="G4" s="175"/>
      <c r="H4" s="175"/>
      <c r="I4" s="175"/>
      <c r="J4" s="175"/>
      <c r="K4" s="175"/>
      <c r="L4" s="175"/>
      <c r="M4" s="175"/>
      <c r="N4" s="17"/>
    </row>
    <row r="5" spans="1:14" s="2" customFormat="1" ht="11.25" customHeight="1">
      <c r="A5" s="168"/>
      <c r="B5" s="168"/>
      <c r="C5" s="174"/>
      <c r="D5" s="170"/>
      <c r="E5" s="172"/>
      <c r="F5" s="18"/>
      <c r="G5" s="18"/>
      <c r="H5" s="18"/>
      <c r="I5" s="18"/>
      <c r="J5" s="18"/>
      <c r="K5" s="18"/>
      <c r="L5" s="18"/>
      <c r="M5" s="18"/>
      <c r="N5" s="17"/>
    </row>
    <row r="6" spans="1:14" s="4" customFormat="1" ht="12.75">
      <c r="A6" s="10" t="s">
        <v>4</v>
      </c>
      <c r="B6" s="11" t="s">
        <v>5</v>
      </c>
      <c r="C6" s="11" t="s">
        <v>6</v>
      </c>
      <c r="D6" s="10" t="s">
        <v>6</v>
      </c>
      <c r="E6" s="10">
        <v>1</v>
      </c>
      <c r="F6" s="14"/>
      <c r="G6" s="14"/>
      <c r="H6" s="14"/>
      <c r="I6" s="14"/>
      <c r="J6" s="14"/>
      <c r="K6" s="14"/>
      <c r="L6" s="14"/>
      <c r="M6" s="14"/>
      <c r="N6" s="19"/>
    </row>
    <row r="7" spans="1:14" s="4" customFormat="1" ht="15">
      <c r="A7" s="10"/>
      <c r="B7" s="11"/>
      <c r="C7" s="11"/>
      <c r="D7" s="31" t="s">
        <v>11</v>
      </c>
      <c r="E7" s="32">
        <f>E8+E39+E48+E79+E86+E91+E94+E100+E102+E104</f>
        <v>15714198.999999998</v>
      </c>
      <c r="F7" s="14"/>
      <c r="G7" s="14"/>
      <c r="H7" s="14"/>
      <c r="I7" s="14"/>
      <c r="J7" s="14"/>
      <c r="K7" s="14"/>
      <c r="L7" s="14"/>
      <c r="M7" s="14"/>
      <c r="N7" s="19"/>
    </row>
    <row r="8" spans="1:14" s="7" customFormat="1" ht="15">
      <c r="A8" s="165"/>
      <c r="B8" s="166"/>
      <c r="C8" s="40"/>
      <c r="D8" s="41" t="s">
        <v>10</v>
      </c>
      <c r="E8" s="42">
        <f>E9+E10+E30+E31+E34+E37+E38</f>
        <v>6989592.9</v>
      </c>
      <c r="F8" s="20"/>
      <c r="G8" s="20"/>
      <c r="H8" s="20"/>
      <c r="I8" s="20"/>
      <c r="J8" s="20"/>
      <c r="K8" s="20"/>
      <c r="L8" s="20"/>
      <c r="M8" s="20"/>
      <c r="N8" s="21"/>
    </row>
    <row r="9" spans="1:14" s="6" customFormat="1" ht="16.5" customHeight="1">
      <c r="A9" s="43" t="s">
        <v>18</v>
      </c>
      <c r="B9" s="44" t="s">
        <v>18</v>
      </c>
      <c r="C9" s="44" t="s">
        <v>18</v>
      </c>
      <c r="D9" s="23" t="s">
        <v>49</v>
      </c>
      <c r="E9" s="33">
        <v>317601</v>
      </c>
      <c r="F9" s="12"/>
      <c r="G9" s="15"/>
      <c r="H9" s="12"/>
      <c r="I9" s="12"/>
      <c r="J9" s="12"/>
      <c r="K9" s="12"/>
      <c r="L9" s="12"/>
      <c r="M9" s="12"/>
      <c r="N9" s="13"/>
    </row>
    <row r="10" spans="1:14" s="6" customFormat="1" ht="16.5" customHeight="1">
      <c r="A10" s="22"/>
      <c r="B10" s="22"/>
      <c r="C10" s="22"/>
      <c r="D10" s="45" t="s">
        <v>16</v>
      </c>
      <c r="E10" s="33">
        <f>E11+E16+E18+E19+E23+E24+E27+E28+E29</f>
        <v>6353043</v>
      </c>
      <c r="F10" s="12"/>
      <c r="G10" s="12"/>
      <c r="H10" s="12"/>
      <c r="I10" s="12"/>
      <c r="J10" s="12"/>
      <c r="K10" s="12"/>
      <c r="L10" s="12"/>
      <c r="M10" s="12"/>
      <c r="N10" s="13"/>
    </row>
    <row r="11" spans="1:14" s="6" customFormat="1" ht="27" customHeight="1">
      <c r="A11" s="160" t="s">
        <v>29</v>
      </c>
      <c r="B11" s="160" t="s">
        <v>7</v>
      </c>
      <c r="C11" s="160" t="s">
        <v>18</v>
      </c>
      <c r="D11" s="27" t="s">
        <v>38</v>
      </c>
      <c r="E11" s="30">
        <f>E12+E13+E14+E15</f>
        <v>238916</v>
      </c>
      <c r="F11" s="12"/>
      <c r="G11" s="12"/>
      <c r="H11" s="12"/>
      <c r="I11" s="12"/>
      <c r="J11" s="12"/>
      <c r="K11" s="12"/>
      <c r="L11" s="12"/>
      <c r="M11" s="12"/>
      <c r="N11" s="13"/>
    </row>
    <row r="12" spans="1:14" s="6" customFormat="1" ht="15" customHeight="1">
      <c r="A12" s="161"/>
      <c r="B12" s="161"/>
      <c r="C12" s="161"/>
      <c r="D12" s="26" t="s">
        <v>19</v>
      </c>
      <c r="E12" s="24">
        <v>50000</v>
      </c>
      <c r="F12" s="12"/>
      <c r="G12" s="12"/>
      <c r="H12" s="12"/>
      <c r="I12" s="12"/>
      <c r="J12" s="12"/>
      <c r="K12" s="12"/>
      <c r="L12" s="12"/>
      <c r="M12" s="12"/>
      <c r="N12" s="13"/>
    </row>
    <row r="13" spans="1:14" s="6" customFormat="1" ht="12.75" customHeight="1">
      <c r="A13" s="161"/>
      <c r="B13" s="161"/>
      <c r="C13" s="161"/>
      <c r="D13" s="26" t="s">
        <v>20</v>
      </c>
      <c r="E13" s="24">
        <v>94462</v>
      </c>
      <c r="F13" s="12"/>
      <c r="G13" s="12"/>
      <c r="H13" s="12"/>
      <c r="I13" s="12"/>
      <c r="J13" s="12"/>
      <c r="K13" s="12"/>
      <c r="L13" s="12"/>
      <c r="M13" s="12"/>
      <c r="N13" s="13"/>
    </row>
    <row r="14" spans="1:14" s="6" customFormat="1" ht="18.75" customHeight="1">
      <c r="A14" s="161"/>
      <c r="B14" s="161"/>
      <c r="C14" s="161"/>
      <c r="D14" s="26" t="s">
        <v>21</v>
      </c>
      <c r="E14" s="24">
        <v>44710</v>
      </c>
      <c r="F14" s="12"/>
      <c r="G14" s="12"/>
      <c r="H14" s="12"/>
      <c r="I14" s="12"/>
      <c r="J14" s="12"/>
      <c r="K14" s="12"/>
      <c r="L14" s="12"/>
      <c r="M14" s="12"/>
      <c r="N14" s="13"/>
    </row>
    <row r="15" spans="1:14" s="6" customFormat="1" ht="16.5" customHeight="1">
      <c r="A15" s="162"/>
      <c r="B15" s="162"/>
      <c r="C15" s="162"/>
      <c r="D15" s="26" t="s">
        <v>22</v>
      </c>
      <c r="E15" s="24">
        <v>49744</v>
      </c>
      <c r="F15" s="12"/>
      <c r="G15" s="12"/>
      <c r="H15" s="12"/>
      <c r="I15" s="12"/>
      <c r="J15" s="12"/>
      <c r="K15" s="12"/>
      <c r="L15" s="12"/>
      <c r="M15" s="12"/>
      <c r="N15" s="13"/>
    </row>
    <row r="16" spans="1:14" s="6" customFormat="1" ht="15.75" customHeight="1">
      <c r="A16" s="163" t="s">
        <v>29</v>
      </c>
      <c r="B16" s="163" t="s">
        <v>7</v>
      </c>
      <c r="C16" s="163" t="s">
        <v>18</v>
      </c>
      <c r="D16" s="27" t="s">
        <v>39</v>
      </c>
      <c r="E16" s="30">
        <f>E17</f>
        <v>80000</v>
      </c>
      <c r="F16" s="12"/>
      <c r="G16" s="12"/>
      <c r="H16" s="12"/>
      <c r="I16" s="12"/>
      <c r="J16" s="12"/>
      <c r="K16" s="12"/>
      <c r="L16" s="12"/>
      <c r="M16" s="12"/>
      <c r="N16" s="13"/>
    </row>
    <row r="17" spans="1:14" s="6" customFormat="1" ht="17.25" customHeight="1">
      <c r="A17" s="163"/>
      <c r="B17" s="163"/>
      <c r="C17" s="163"/>
      <c r="D17" s="26" t="s">
        <v>40</v>
      </c>
      <c r="E17" s="24">
        <v>80000</v>
      </c>
      <c r="F17" s="12"/>
      <c r="G17" s="12"/>
      <c r="H17" s="12"/>
      <c r="I17" s="12"/>
      <c r="J17" s="12"/>
      <c r="K17" s="12"/>
      <c r="L17" s="12"/>
      <c r="M17" s="12"/>
      <c r="N17" s="13"/>
    </row>
    <row r="18" spans="1:14" s="6" customFormat="1" ht="14.25">
      <c r="A18" s="46" t="s">
        <v>29</v>
      </c>
      <c r="B18" s="47" t="s">
        <v>9</v>
      </c>
      <c r="C18" s="48" t="s">
        <v>9</v>
      </c>
      <c r="D18" s="49" t="s">
        <v>54</v>
      </c>
      <c r="E18" s="33">
        <v>13224.5</v>
      </c>
      <c r="F18" s="12"/>
      <c r="G18" s="12"/>
      <c r="H18" s="12"/>
      <c r="I18" s="12"/>
      <c r="J18" s="12"/>
      <c r="K18" s="12"/>
      <c r="L18" s="12"/>
      <c r="M18" s="12"/>
      <c r="N18" s="13"/>
    </row>
    <row r="19" spans="1:14" s="6" customFormat="1" ht="14.25">
      <c r="A19" s="50"/>
      <c r="B19" s="39"/>
      <c r="C19" s="38"/>
      <c r="D19" s="27" t="s">
        <v>52</v>
      </c>
      <c r="E19" s="33">
        <f>E20+E21+E22</f>
        <v>5673933.3</v>
      </c>
      <c r="F19" s="12"/>
      <c r="G19" s="12"/>
      <c r="H19" s="12"/>
      <c r="I19" s="12"/>
      <c r="J19" s="12"/>
      <c r="K19" s="12"/>
      <c r="L19" s="12"/>
      <c r="M19" s="12"/>
      <c r="N19" s="13"/>
    </row>
    <row r="20" spans="1:14" s="6" customFormat="1" ht="14.25">
      <c r="A20" s="9" t="s">
        <v>29</v>
      </c>
      <c r="B20" s="51" t="s">
        <v>18</v>
      </c>
      <c r="C20" s="37" t="s">
        <v>9</v>
      </c>
      <c r="D20" s="53" t="s">
        <v>107</v>
      </c>
      <c r="E20" s="24">
        <v>1484386.1</v>
      </c>
      <c r="F20" s="12"/>
      <c r="G20" s="12"/>
      <c r="H20" s="12"/>
      <c r="I20" s="12"/>
      <c r="J20" s="12"/>
      <c r="K20" s="12"/>
      <c r="L20" s="12"/>
      <c r="M20" s="12"/>
      <c r="N20" s="13"/>
    </row>
    <row r="21" spans="1:14" s="6" customFormat="1" ht="14.25">
      <c r="A21" s="9" t="s">
        <v>29</v>
      </c>
      <c r="B21" s="51" t="s">
        <v>9</v>
      </c>
      <c r="C21" s="37" t="s">
        <v>18</v>
      </c>
      <c r="D21" s="53" t="s">
        <v>108</v>
      </c>
      <c r="E21" s="24">
        <v>2852531.9</v>
      </c>
      <c r="F21" s="12"/>
      <c r="G21" s="12"/>
      <c r="H21" s="12"/>
      <c r="I21" s="12"/>
      <c r="J21" s="12"/>
      <c r="K21" s="12"/>
      <c r="L21" s="12"/>
      <c r="M21" s="12"/>
      <c r="N21" s="13"/>
    </row>
    <row r="22" spans="1:14" s="6" customFormat="1" ht="14.25">
      <c r="A22" s="9" t="s">
        <v>29</v>
      </c>
      <c r="B22" s="51" t="s">
        <v>9</v>
      </c>
      <c r="C22" s="37" t="s">
        <v>9</v>
      </c>
      <c r="D22" s="53" t="s">
        <v>109</v>
      </c>
      <c r="E22" s="24">
        <v>1337015.3</v>
      </c>
      <c r="F22" s="12"/>
      <c r="G22" s="12"/>
      <c r="H22" s="12"/>
      <c r="I22" s="12"/>
      <c r="J22" s="12"/>
      <c r="K22" s="12"/>
      <c r="L22" s="12"/>
      <c r="M22" s="12"/>
      <c r="N22" s="13"/>
    </row>
    <row r="23" spans="1:14" s="6" customFormat="1" ht="46.5" customHeight="1">
      <c r="A23" s="9" t="s">
        <v>29</v>
      </c>
      <c r="B23" s="51" t="s">
        <v>7</v>
      </c>
      <c r="C23" s="37" t="s">
        <v>18</v>
      </c>
      <c r="D23" s="27" t="s">
        <v>41</v>
      </c>
      <c r="E23" s="33">
        <v>126898.5</v>
      </c>
      <c r="F23" s="12"/>
      <c r="G23" s="12"/>
      <c r="H23" s="12"/>
      <c r="I23" s="12"/>
      <c r="J23" s="12"/>
      <c r="K23" s="12"/>
      <c r="L23" s="12"/>
      <c r="M23" s="12"/>
      <c r="N23" s="13"/>
    </row>
    <row r="24" spans="1:14" s="6" customFormat="1" ht="14.25">
      <c r="A24" s="9"/>
      <c r="B24" s="8"/>
      <c r="C24" s="8"/>
      <c r="D24" s="27" t="s">
        <v>53</v>
      </c>
      <c r="E24" s="33">
        <f>E25+E26</f>
        <v>121866.79999999999</v>
      </c>
      <c r="F24" s="12"/>
      <c r="G24" s="12"/>
      <c r="H24" s="12"/>
      <c r="I24" s="12"/>
      <c r="J24" s="12"/>
      <c r="K24" s="12"/>
      <c r="L24" s="12"/>
      <c r="M24" s="12"/>
      <c r="N24" s="13"/>
    </row>
    <row r="25" spans="1:14" s="6" customFormat="1" ht="14.25">
      <c r="A25" s="9" t="s">
        <v>29</v>
      </c>
      <c r="B25" s="8" t="s">
        <v>18</v>
      </c>
      <c r="C25" s="8" t="s">
        <v>9</v>
      </c>
      <c r="D25" s="53" t="s">
        <v>110</v>
      </c>
      <c r="E25" s="24">
        <v>45821.9</v>
      </c>
      <c r="F25" s="12"/>
      <c r="G25" s="12"/>
      <c r="H25" s="12"/>
      <c r="I25" s="12"/>
      <c r="J25" s="12"/>
      <c r="K25" s="12"/>
      <c r="L25" s="12"/>
      <c r="M25" s="12"/>
      <c r="N25" s="13"/>
    </row>
    <row r="26" spans="1:14" s="6" customFormat="1" ht="14.25">
      <c r="A26" s="9" t="s">
        <v>29</v>
      </c>
      <c r="B26" s="8" t="s">
        <v>9</v>
      </c>
      <c r="C26" s="8" t="s">
        <v>18</v>
      </c>
      <c r="D26" s="53" t="s">
        <v>111</v>
      </c>
      <c r="E26" s="24">
        <v>76044.9</v>
      </c>
      <c r="F26" s="12"/>
      <c r="G26" s="12"/>
      <c r="H26" s="12"/>
      <c r="I26" s="12"/>
      <c r="J26" s="12"/>
      <c r="K26" s="12"/>
      <c r="L26" s="12"/>
      <c r="M26" s="12"/>
      <c r="N26" s="13"/>
    </row>
    <row r="27" spans="1:14" s="6" customFormat="1" ht="19.5" customHeight="1">
      <c r="A27" s="9" t="s">
        <v>29</v>
      </c>
      <c r="B27" s="9" t="s">
        <v>3</v>
      </c>
      <c r="C27" s="9" t="s">
        <v>18</v>
      </c>
      <c r="D27" s="27" t="s">
        <v>56</v>
      </c>
      <c r="E27" s="33">
        <v>24390.9</v>
      </c>
      <c r="F27" s="12"/>
      <c r="G27" s="12"/>
      <c r="H27" s="12"/>
      <c r="I27" s="12"/>
      <c r="J27" s="12"/>
      <c r="K27" s="12"/>
      <c r="L27" s="12"/>
      <c r="M27" s="12"/>
      <c r="N27" s="13"/>
    </row>
    <row r="28" spans="1:14" s="6" customFormat="1" ht="28.5" customHeight="1">
      <c r="A28" s="9" t="s">
        <v>29</v>
      </c>
      <c r="B28" s="9" t="s">
        <v>1</v>
      </c>
      <c r="C28" s="9" t="s">
        <v>18</v>
      </c>
      <c r="D28" s="27" t="s">
        <v>55</v>
      </c>
      <c r="E28" s="33">
        <v>62937.2</v>
      </c>
      <c r="F28" s="12"/>
      <c r="G28" s="12"/>
      <c r="H28" s="12"/>
      <c r="I28" s="12"/>
      <c r="J28" s="12"/>
      <c r="K28" s="12"/>
      <c r="L28" s="12"/>
      <c r="M28" s="12"/>
      <c r="N28" s="13"/>
    </row>
    <row r="29" spans="1:14" s="6" customFormat="1" ht="54" customHeight="1">
      <c r="A29" s="9" t="s">
        <v>29</v>
      </c>
      <c r="B29" s="9" t="s">
        <v>7</v>
      </c>
      <c r="C29" s="8" t="s">
        <v>18</v>
      </c>
      <c r="D29" s="52" t="s">
        <v>57</v>
      </c>
      <c r="E29" s="33">
        <v>10875.8</v>
      </c>
      <c r="F29" s="12"/>
      <c r="G29" s="12"/>
      <c r="H29" s="12"/>
      <c r="I29" s="12"/>
      <c r="J29" s="12"/>
      <c r="K29" s="12"/>
      <c r="L29" s="12"/>
      <c r="M29" s="12"/>
      <c r="N29" s="13"/>
    </row>
    <row r="30" spans="1:14" s="6" customFormat="1" ht="43.5" customHeight="1">
      <c r="A30" s="9" t="s">
        <v>23</v>
      </c>
      <c r="B30" s="9" t="s">
        <v>7</v>
      </c>
      <c r="C30" s="8" t="s">
        <v>18</v>
      </c>
      <c r="D30" s="27" t="s">
        <v>42</v>
      </c>
      <c r="E30" s="33">
        <v>175000</v>
      </c>
      <c r="F30" s="12"/>
      <c r="G30" s="12"/>
      <c r="H30" s="12"/>
      <c r="I30" s="12"/>
      <c r="J30" s="12"/>
      <c r="K30" s="12"/>
      <c r="L30" s="12"/>
      <c r="M30" s="12"/>
      <c r="N30" s="13"/>
    </row>
    <row r="31" spans="1:14" s="6" customFormat="1" ht="14.25">
      <c r="A31" s="156" t="s">
        <v>8</v>
      </c>
      <c r="B31" s="156" t="s">
        <v>9</v>
      </c>
      <c r="C31" s="156" t="s">
        <v>9</v>
      </c>
      <c r="D31" s="28" t="s">
        <v>51</v>
      </c>
      <c r="E31" s="30">
        <f>E32+E33</f>
        <v>29041.7</v>
      </c>
      <c r="F31" s="12"/>
      <c r="G31" s="12"/>
      <c r="H31" s="12"/>
      <c r="I31" s="12"/>
      <c r="J31" s="12"/>
      <c r="K31" s="12"/>
      <c r="L31" s="12"/>
      <c r="M31" s="12"/>
      <c r="N31" s="13"/>
    </row>
    <row r="32" spans="1:14" s="6" customFormat="1" ht="28.5">
      <c r="A32" s="158"/>
      <c r="B32" s="158"/>
      <c r="C32" s="158"/>
      <c r="D32" s="25" t="s">
        <v>43</v>
      </c>
      <c r="E32" s="24">
        <v>19569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s="6" customFormat="1" ht="14.25">
      <c r="A33" s="157"/>
      <c r="B33" s="157"/>
      <c r="C33" s="157"/>
      <c r="D33" s="25" t="s">
        <v>44</v>
      </c>
      <c r="E33" s="24">
        <v>9472.7</v>
      </c>
      <c r="F33" s="12"/>
      <c r="G33" s="12"/>
      <c r="H33" s="12"/>
      <c r="I33" s="12"/>
      <c r="J33" s="12"/>
      <c r="K33" s="12"/>
      <c r="L33" s="12"/>
      <c r="M33" s="12"/>
      <c r="N33" s="13"/>
    </row>
    <row r="34" spans="1:13" s="6" customFormat="1" ht="27.75" customHeight="1">
      <c r="A34" s="156" t="s">
        <v>8</v>
      </c>
      <c r="B34" s="156" t="s">
        <v>9</v>
      </c>
      <c r="C34" s="156" t="s">
        <v>3</v>
      </c>
      <c r="D34" s="27" t="s">
        <v>47</v>
      </c>
      <c r="E34" s="30">
        <f>E35+E36</f>
        <v>46449.5</v>
      </c>
      <c r="F34" s="12"/>
      <c r="G34" s="12"/>
      <c r="H34" s="12"/>
      <c r="I34" s="12"/>
      <c r="J34" s="12"/>
      <c r="K34" s="12"/>
      <c r="L34" s="12"/>
      <c r="M34" s="12"/>
    </row>
    <row r="35" spans="1:13" s="6" customFormat="1" ht="19.5" customHeight="1">
      <c r="A35" s="158"/>
      <c r="B35" s="158"/>
      <c r="C35" s="158"/>
      <c r="D35" s="26" t="s">
        <v>45</v>
      </c>
      <c r="E35" s="24">
        <v>29221.2</v>
      </c>
      <c r="F35" s="12"/>
      <c r="G35" s="12"/>
      <c r="H35" s="12"/>
      <c r="I35" s="12"/>
      <c r="J35" s="12"/>
      <c r="K35" s="12"/>
      <c r="L35" s="12"/>
      <c r="M35" s="12"/>
    </row>
    <row r="36" spans="1:13" s="6" customFormat="1" ht="18" customHeight="1">
      <c r="A36" s="157"/>
      <c r="B36" s="157"/>
      <c r="C36" s="157"/>
      <c r="D36" s="53" t="s">
        <v>46</v>
      </c>
      <c r="E36" s="54">
        <v>17228.3</v>
      </c>
      <c r="F36" s="12"/>
      <c r="G36" s="12"/>
      <c r="H36" s="12"/>
      <c r="I36" s="12"/>
      <c r="J36" s="12"/>
      <c r="K36" s="12"/>
      <c r="L36" s="12"/>
      <c r="M36" s="12"/>
    </row>
    <row r="37" spans="1:13" s="6" customFormat="1" ht="27" customHeight="1">
      <c r="A37" s="9" t="s">
        <v>8</v>
      </c>
      <c r="B37" s="9" t="s">
        <v>9</v>
      </c>
      <c r="C37" s="8" t="s">
        <v>3</v>
      </c>
      <c r="D37" s="27" t="s">
        <v>48</v>
      </c>
      <c r="E37" s="33">
        <v>3457.7</v>
      </c>
      <c r="F37" s="12"/>
      <c r="G37" s="12"/>
      <c r="H37" s="12"/>
      <c r="I37" s="12"/>
      <c r="J37" s="12"/>
      <c r="K37" s="12"/>
      <c r="L37" s="12"/>
      <c r="M37" s="12"/>
    </row>
    <row r="38" spans="1:13" s="6" customFormat="1" ht="28.5" customHeight="1">
      <c r="A38" s="46" t="s">
        <v>2</v>
      </c>
      <c r="B38" s="46" t="s">
        <v>3</v>
      </c>
      <c r="C38" s="55" t="s">
        <v>18</v>
      </c>
      <c r="D38" s="27" t="s">
        <v>50</v>
      </c>
      <c r="E38" s="33">
        <v>65000</v>
      </c>
      <c r="F38" s="12"/>
      <c r="G38" s="12"/>
      <c r="H38" s="12"/>
      <c r="I38" s="12"/>
      <c r="J38" s="12"/>
      <c r="K38" s="12"/>
      <c r="L38" s="12"/>
      <c r="M38" s="12"/>
    </row>
    <row r="39" spans="1:13" s="6" customFormat="1" ht="28.5">
      <c r="A39" s="9"/>
      <c r="B39" s="9"/>
      <c r="C39" s="8"/>
      <c r="D39" s="29" t="s">
        <v>17</v>
      </c>
      <c r="E39" s="30">
        <f>E40+E43+E47</f>
        <v>1513987</v>
      </c>
      <c r="F39" s="5"/>
      <c r="G39" s="5"/>
      <c r="H39" s="5"/>
      <c r="I39" s="5"/>
      <c r="J39" s="5"/>
      <c r="K39" s="5"/>
      <c r="L39" s="5"/>
      <c r="M39" s="5"/>
    </row>
    <row r="40" spans="1:13" s="6" customFormat="1" ht="28.5">
      <c r="A40" s="50"/>
      <c r="B40" s="50"/>
      <c r="C40" s="50"/>
      <c r="D40" s="27" t="s">
        <v>61</v>
      </c>
      <c r="E40" s="24">
        <f>E41+E42</f>
        <v>842000</v>
      </c>
      <c r="F40" s="5"/>
      <c r="G40" s="5"/>
      <c r="H40" s="5"/>
      <c r="I40" s="5"/>
      <c r="J40" s="5"/>
      <c r="K40" s="5"/>
      <c r="L40" s="5"/>
      <c r="M40" s="5"/>
    </row>
    <row r="41" spans="1:5" ht="28.5">
      <c r="A41" s="156" t="s">
        <v>2</v>
      </c>
      <c r="B41" s="156" t="s">
        <v>3</v>
      </c>
      <c r="C41" s="156" t="s">
        <v>18</v>
      </c>
      <c r="D41" s="26" t="s">
        <v>62</v>
      </c>
      <c r="E41" s="24">
        <v>370000</v>
      </c>
    </row>
    <row r="42" spans="1:5" ht="14.25">
      <c r="A42" s="157"/>
      <c r="B42" s="157"/>
      <c r="C42" s="157"/>
      <c r="D42" s="26" t="s">
        <v>95</v>
      </c>
      <c r="E42" s="24">
        <v>472000</v>
      </c>
    </row>
    <row r="43" spans="1:5" ht="21" customHeight="1">
      <c r="A43" s="156" t="s">
        <v>2</v>
      </c>
      <c r="B43" s="156" t="s">
        <v>3</v>
      </c>
      <c r="C43" s="156" t="s">
        <v>18</v>
      </c>
      <c r="D43" s="27" t="s">
        <v>63</v>
      </c>
      <c r="E43" s="24">
        <f>E44+E45+E46</f>
        <v>531000</v>
      </c>
    </row>
    <row r="44" spans="1:5" ht="21" customHeight="1">
      <c r="A44" s="158"/>
      <c r="B44" s="158"/>
      <c r="C44" s="158"/>
      <c r="D44" s="26" t="s">
        <v>64</v>
      </c>
      <c r="E44" s="24">
        <v>193000</v>
      </c>
    </row>
    <row r="45" spans="1:5" ht="21" customHeight="1">
      <c r="A45" s="158"/>
      <c r="B45" s="158"/>
      <c r="C45" s="158"/>
      <c r="D45" s="26" t="s">
        <v>65</v>
      </c>
      <c r="E45" s="24">
        <v>145000</v>
      </c>
    </row>
    <row r="46" spans="1:5" ht="14.25">
      <c r="A46" s="158"/>
      <c r="B46" s="158"/>
      <c r="C46" s="158"/>
      <c r="D46" s="26" t="s">
        <v>66</v>
      </c>
      <c r="E46" s="24">
        <v>193000</v>
      </c>
    </row>
    <row r="47" spans="1:5" ht="14.25">
      <c r="A47" s="157"/>
      <c r="B47" s="157"/>
      <c r="C47" s="157"/>
      <c r="D47" s="26" t="s">
        <v>67</v>
      </c>
      <c r="E47" s="24">
        <v>140987</v>
      </c>
    </row>
    <row r="48" spans="1:5" ht="28.5">
      <c r="A48" s="9"/>
      <c r="B48" s="9"/>
      <c r="C48" s="8"/>
      <c r="D48" s="29" t="s">
        <v>105</v>
      </c>
      <c r="E48" s="30">
        <f>E49+E56+E59+E61+E63+E69+E71</f>
        <v>792676.2</v>
      </c>
    </row>
    <row r="49" spans="1:5" ht="28.5">
      <c r="A49" s="159" t="s">
        <v>29</v>
      </c>
      <c r="B49" s="159" t="s">
        <v>7</v>
      </c>
      <c r="C49" s="159" t="s">
        <v>18</v>
      </c>
      <c r="D49" s="27" t="s">
        <v>71</v>
      </c>
      <c r="E49" s="30">
        <f>E50+E51+E52+E53+E54+E55</f>
        <v>138836.2</v>
      </c>
    </row>
    <row r="50" spans="1:5" ht="14.25">
      <c r="A50" s="159"/>
      <c r="B50" s="159"/>
      <c r="C50" s="159"/>
      <c r="D50" s="26" t="s">
        <v>30</v>
      </c>
      <c r="E50" s="24">
        <v>7170</v>
      </c>
    </row>
    <row r="51" spans="1:5" ht="14.25">
      <c r="A51" s="159"/>
      <c r="B51" s="159"/>
      <c r="C51" s="159"/>
      <c r="D51" s="26" t="s">
        <v>31</v>
      </c>
      <c r="E51" s="24">
        <v>50000</v>
      </c>
    </row>
    <row r="52" spans="1:5" ht="14.25">
      <c r="A52" s="159"/>
      <c r="B52" s="159"/>
      <c r="C52" s="159"/>
      <c r="D52" s="26" t="s">
        <v>32</v>
      </c>
      <c r="E52" s="24">
        <v>50000</v>
      </c>
    </row>
    <row r="53" spans="1:5" ht="42.75">
      <c r="A53" s="159"/>
      <c r="B53" s="159"/>
      <c r="C53" s="159"/>
      <c r="D53" s="26" t="s">
        <v>33</v>
      </c>
      <c r="E53" s="24">
        <v>8385.2</v>
      </c>
    </row>
    <row r="54" spans="1:5" ht="29.25" customHeight="1">
      <c r="A54" s="159"/>
      <c r="B54" s="159"/>
      <c r="C54" s="159"/>
      <c r="D54" s="26" t="s">
        <v>34</v>
      </c>
      <c r="E54" s="24">
        <v>3281</v>
      </c>
    </row>
    <row r="55" spans="1:5" ht="33.75" customHeight="1">
      <c r="A55" s="159"/>
      <c r="B55" s="159"/>
      <c r="C55" s="159"/>
      <c r="D55" s="26" t="s">
        <v>35</v>
      </c>
      <c r="E55" s="24">
        <v>20000</v>
      </c>
    </row>
    <row r="56" spans="1:5" ht="14.25">
      <c r="A56" s="156" t="s">
        <v>29</v>
      </c>
      <c r="B56" s="156" t="s">
        <v>7</v>
      </c>
      <c r="C56" s="156" t="s">
        <v>18</v>
      </c>
      <c r="D56" s="27" t="s">
        <v>39</v>
      </c>
      <c r="E56" s="30">
        <f>E57+E58</f>
        <v>213280</v>
      </c>
    </row>
    <row r="57" spans="1:5" ht="14.25">
      <c r="A57" s="158"/>
      <c r="B57" s="158"/>
      <c r="C57" s="158"/>
      <c r="D57" s="26" t="s">
        <v>72</v>
      </c>
      <c r="E57" s="24">
        <v>63280</v>
      </c>
    </row>
    <row r="58" spans="1:5" ht="28.5">
      <c r="A58" s="157"/>
      <c r="B58" s="157"/>
      <c r="C58" s="157"/>
      <c r="D58" s="26" t="s">
        <v>73</v>
      </c>
      <c r="E58" s="24">
        <v>150000</v>
      </c>
    </row>
    <row r="59" spans="1:5" ht="28.5">
      <c r="A59" s="156" t="s">
        <v>18</v>
      </c>
      <c r="B59" s="156" t="s">
        <v>3</v>
      </c>
      <c r="C59" s="156" t="s">
        <v>18</v>
      </c>
      <c r="D59" s="27" t="s">
        <v>68</v>
      </c>
      <c r="E59" s="33">
        <f>E60</f>
        <v>25000</v>
      </c>
    </row>
    <row r="60" spans="1:5" ht="43.5" customHeight="1">
      <c r="A60" s="157"/>
      <c r="B60" s="157"/>
      <c r="C60" s="157"/>
      <c r="D60" s="26" t="s">
        <v>24</v>
      </c>
      <c r="E60" s="24">
        <v>25000</v>
      </c>
    </row>
    <row r="61" spans="1:5" ht="18" customHeight="1">
      <c r="A61" s="156" t="s">
        <v>8</v>
      </c>
      <c r="B61" s="156" t="s">
        <v>9</v>
      </c>
      <c r="C61" s="156" t="s">
        <v>1</v>
      </c>
      <c r="D61" s="56" t="s">
        <v>69</v>
      </c>
      <c r="E61" s="33">
        <f>E62</f>
        <v>12000</v>
      </c>
    </row>
    <row r="62" spans="1:5" ht="28.5" customHeight="1">
      <c r="A62" s="157"/>
      <c r="B62" s="157"/>
      <c r="C62" s="157"/>
      <c r="D62" s="53" t="s">
        <v>70</v>
      </c>
      <c r="E62" s="24">
        <v>12000</v>
      </c>
    </row>
    <row r="63" spans="1:5" ht="15.75" customHeight="1">
      <c r="A63" s="156" t="s">
        <v>29</v>
      </c>
      <c r="B63" s="156" t="s">
        <v>7</v>
      </c>
      <c r="C63" s="156" t="s">
        <v>18</v>
      </c>
      <c r="D63" s="56" t="s">
        <v>78</v>
      </c>
      <c r="E63" s="33">
        <f>SUM(E64:E68)</f>
        <v>370000</v>
      </c>
    </row>
    <row r="64" spans="1:5" ht="16.5" customHeight="1">
      <c r="A64" s="158"/>
      <c r="B64" s="158"/>
      <c r="C64" s="158"/>
      <c r="D64" s="53" t="s">
        <v>74</v>
      </c>
      <c r="E64" s="24">
        <v>70000</v>
      </c>
    </row>
    <row r="65" spans="1:5" ht="16.5" customHeight="1">
      <c r="A65" s="158"/>
      <c r="B65" s="158"/>
      <c r="C65" s="158"/>
      <c r="D65" s="53" t="s">
        <v>82</v>
      </c>
      <c r="E65" s="24">
        <v>80000</v>
      </c>
    </row>
    <row r="66" spans="1:5" ht="17.25" customHeight="1">
      <c r="A66" s="158"/>
      <c r="B66" s="158"/>
      <c r="C66" s="158"/>
      <c r="D66" s="53" t="s">
        <v>75</v>
      </c>
      <c r="E66" s="24">
        <v>80000</v>
      </c>
    </row>
    <row r="67" spans="1:5" ht="15" customHeight="1">
      <c r="A67" s="158"/>
      <c r="B67" s="158"/>
      <c r="C67" s="158"/>
      <c r="D67" s="53" t="s">
        <v>76</v>
      </c>
      <c r="E67" s="24">
        <v>80000</v>
      </c>
    </row>
    <row r="68" spans="1:5" ht="15" customHeight="1">
      <c r="A68" s="157"/>
      <c r="B68" s="157"/>
      <c r="C68" s="157"/>
      <c r="D68" s="53" t="s">
        <v>77</v>
      </c>
      <c r="E68" s="24">
        <v>60000</v>
      </c>
    </row>
    <row r="69" spans="1:5" ht="27.75" customHeight="1">
      <c r="A69" s="156" t="s">
        <v>29</v>
      </c>
      <c r="B69" s="156" t="s">
        <v>7</v>
      </c>
      <c r="C69" s="156" t="s">
        <v>18</v>
      </c>
      <c r="D69" s="53" t="s">
        <v>80</v>
      </c>
      <c r="E69" s="33">
        <f>E70</f>
        <v>17560</v>
      </c>
    </row>
    <row r="70" spans="1:5" ht="27" customHeight="1">
      <c r="A70" s="157"/>
      <c r="B70" s="157"/>
      <c r="C70" s="157"/>
      <c r="D70" s="53" t="s">
        <v>79</v>
      </c>
      <c r="E70" s="24">
        <v>17560</v>
      </c>
    </row>
    <row r="71" spans="1:5" ht="17.25" customHeight="1">
      <c r="A71" s="156" t="s">
        <v>29</v>
      </c>
      <c r="B71" s="156" t="s">
        <v>7</v>
      </c>
      <c r="C71" s="156" t="s">
        <v>18</v>
      </c>
      <c r="D71" s="53" t="s">
        <v>81</v>
      </c>
      <c r="E71" s="33">
        <f>SUM(E72:E77)</f>
        <v>16000</v>
      </c>
    </row>
    <row r="72" spans="1:5" ht="15" customHeight="1">
      <c r="A72" s="158"/>
      <c r="B72" s="158"/>
      <c r="C72" s="158"/>
      <c r="D72" s="53" t="s">
        <v>74</v>
      </c>
      <c r="E72" s="24">
        <v>3000</v>
      </c>
    </row>
    <row r="73" spans="1:5" ht="15" customHeight="1">
      <c r="A73" s="158"/>
      <c r="B73" s="158"/>
      <c r="C73" s="158"/>
      <c r="D73" s="53" t="s">
        <v>82</v>
      </c>
      <c r="E73" s="24">
        <v>2000</v>
      </c>
    </row>
    <row r="74" spans="1:5" ht="13.5" customHeight="1">
      <c r="A74" s="158"/>
      <c r="B74" s="158"/>
      <c r="C74" s="158"/>
      <c r="D74" s="53" t="s">
        <v>75</v>
      </c>
      <c r="E74" s="24">
        <v>2000</v>
      </c>
    </row>
    <row r="75" spans="1:5" ht="13.5" customHeight="1">
      <c r="A75" s="158"/>
      <c r="B75" s="158"/>
      <c r="C75" s="158"/>
      <c r="D75" s="53" t="s">
        <v>76</v>
      </c>
      <c r="E75" s="24">
        <v>2000</v>
      </c>
    </row>
    <row r="76" spans="1:5" ht="12.75" customHeight="1">
      <c r="A76" s="158"/>
      <c r="B76" s="158"/>
      <c r="C76" s="158"/>
      <c r="D76" s="53" t="s">
        <v>77</v>
      </c>
      <c r="E76" s="24">
        <v>2000</v>
      </c>
    </row>
    <row r="77" spans="1:5" ht="27" customHeight="1">
      <c r="A77" s="157"/>
      <c r="B77" s="157"/>
      <c r="C77" s="157"/>
      <c r="D77" s="53" t="s">
        <v>83</v>
      </c>
      <c r="E77" s="24">
        <v>5000</v>
      </c>
    </row>
    <row r="78" spans="1:5" ht="18" customHeight="1">
      <c r="A78" s="9" t="s">
        <v>23</v>
      </c>
      <c r="B78" s="9" t="s">
        <v>7</v>
      </c>
      <c r="C78" s="8" t="s">
        <v>18</v>
      </c>
      <c r="D78" s="27" t="s">
        <v>85</v>
      </c>
      <c r="E78" s="33">
        <v>1630000</v>
      </c>
    </row>
    <row r="79" spans="1:5" ht="33.75" customHeight="1">
      <c r="A79" s="156" t="s">
        <v>23</v>
      </c>
      <c r="B79" s="156" t="s">
        <v>29</v>
      </c>
      <c r="C79" s="156" t="s">
        <v>9</v>
      </c>
      <c r="D79" s="57" t="s">
        <v>25</v>
      </c>
      <c r="E79" s="33">
        <f>SUM(E80:E85)</f>
        <v>792954.6000000001</v>
      </c>
    </row>
    <row r="80" spans="1:5" ht="33.75" customHeight="1">
      <c r="A80" s="157"/>
      <c r="B80" s="157"/>
      <c r="C80" s="157"/>
      <c r="D80" s="53" t="s">
        <v>84</v>
      </c>
      <c r="E80" s="54">
        <v>115100</v>
      </c>
    </row>
    <row r="81" spans="1:5" ht="30.75" customHeight="1">
      <c r="A81" s="156" t="s">
        <v>23</v>
      </c>
      <c r="B81" s="156" t="s">
        <v>2</v>
      </c>
      <c r="C81" s="156" t="s">
        <v>18</v>
      </c>
      <c r="D81" s="53" t="s">
        <v>100</v>
      </c>
      <c r="E81" s="54">
        <v>70983.7</v>
      </c>
    </row>
    <row r="82" spans="1:5" ht="30" customHeight="1">
      <c r="A82" s="157"/>
      <c r="B82" s="157"/>
      <c r="C82" s="157"/>
      <c r="D82" s="53" t="s">
        <v>101</v>
      </c>
      <c r="E82" s="54">
        <v>258949</v>
      </c>
    </row>
    <row r="83" spans="1:5" ht="30" customHeight="1">
      <c r="A83" s="9" t="s">
        <v>23</v>
      </c>
      <c r="B83" s="9" t="s">
        <v>9</v>
      </c>
      <c r="C83" s="9" t="s">
        <v>18</v>
      </c>
      <c r="D83" s="53" t="s">
        <v>102</v>
      </c>
      <c r="E83" s="54">
        <v>136688.8</v>
      </c>
    </row>
    <row r="84" spans="1:5" ht="30" customHeight="1">
      <c r="A84" s="9" t="s">
        <v>23</v>
      </c>
      <c r="B84" s="9" t="s">
        <v>2</v>
      </c>
      <c r="C84" s="9" t="s">
        <v>18</v>
      </c>
      <c r="D84" s="53" t="s">
        <v>103</v>
      </c>
      <c r="E84" s="54">
        <v>66104.3</v>
      </c>
    </row>
    <row r="85" spans="1:5" ht="46.5" customHeight="1">
      <c r="A85" s="46" t="s">
        <v>23</v>
      </c>
      <c r="B85" s="46" t="s">
        <v>2</v>
      </c>
      <c r="C85" s="46" t="s">
        <v>18</v>
      </c>
      <c r="D85" s="53" t="s">
        <v>104</v>
      </c>
      <c r="E85" s="54">
        <v>145128.8</v>
      </c>
    </row>
    <row r="86" spans="1:5" ht="33.75" customHeight="1">
      <c r="A86" s="156" t="s">
        <v>1</v>
      </c>
      <c r="B86" s="156" t="s">
        <v>18</v>
      </c>
      <c r="C86" s="156" t="s">
        <v>9</v>
      </c>
      <c r="D86" s="57" t="s">
        <v>86</v>
      </c>
      <c r="E86" s="33">
        <f>SUM(E87:E90)</f>
        <v>172141.7</v>
      </c>
    </row>
    <row r="87" spans="1:5" ht="33.75" customHeight="1">
      <c r="A87" s="158"/>
      <c r="B87" s="158"/>
      <c r="C87" s="158"/>
      <c r="D87" s="53" t="s">
        <v>87</v>
      </c>
      <c r="E87" s="54">
        <v>2000</v>
      </c>
    </row>
    <row r="88" spans="1:5" ht="33.75" customHeight="1">
      <c r="A88" s="158"/>
      <c r="B88" s="158"/>
      <c r="C88" s="158"/>
      <c r="D88" s="53" t="s">
        <v>88</v>
      </c>
      <c r="E88" s="54">
        <v>30000</v>
      </c>
    </row>
    <row r="89" spans="1:5" ht="30" customHeight="1">
      <c r="A89" s="158"/>
      <c r="B89" s="158"/>
      <c r="C89" s="158"/>
      <c r="D89" s="53" t="s">
        <v>89</v>
      </c>
      <c r="E89" s="54">
        <v>5000</v>
      </c>
    </row>
    <row r="90" spans="1:5" ht="19.5" customHeight="1">
      <c r="A90" s="157"/>
      <c r="B90" s="157"/>
      <c r="C90" s="157"/>
      <c r="D90" s="53" t="s">
        <v>90</v>
      </c>
      <c r="E90" s="54">
        <v>135141.7</v>
      </c>
    </row>
    <row r="91" spans="1:5" ht="42.75">
      <c r="A91" s="9"/>
      <c r="B91" s="9"/>
      <c r="C91" s="8"/>
      <c r="D91" s="29" t="s">
        <v>13</v>
      </c>
      <c r="E91" s="30">
        <f>E92+E93</f>
        <v>3170180.1</v>
      </c>
    </row>
    <row r="92" spans="1:5" ht="57">
      <c r="A92" s="9" t="s">
        <v>7</v>
      </c>
      <c r="B92" s="9" t="s">
        <v>1</v>
      </c>
      <c r="C92" s="8" t="s">
        <v>18</v>
      </c>
      <c r="D92" s="27" t="s">
        <v>91</v>
      </c>
      <c r="E92" s="24">
        <v>2041907.3</v>
      </c>
    </row>
    <row r="93" spans="1:5" ht="57">
      <c r="A93" s="9" t="s">
        <v>7</v>
      </c>
      <c r="B93" s="9" t="s">
        <v>1</v>
      </c>
      <c r="C93" s="8" t="s">
        <v>18</v>
      </c>
      <c r="D93" s="27" t="s">
        <v>92</v>
      </c>
      <c r="E93" s="24">
        <v>1128272.8</v>
      </c>
    </row>
    <row r="94" spans="1:5" ht="28.5">
      <c r="A94" s="9"/>
      <c r="B94" s="9"/>
      <c r="C94" s="8"/>
      <c r="D94" s="57" t="s">
        <v>26</v>
      </c>
      <c r="E94" s="33">
        <f>E95+E98</f>
        <v>43628.7</v>
      </c>
    </row>
    <row r="95" spans="1:5" ht="28.5">
      <c r="A95" s="156" t="s">
        <v>2</v>
      </c>
      <c r="B95" s="156" t="s">
        <v>9</v>
      </c>
      <c r="C95" s="156" t="s">
        <v>18</v>
      </c>
      <c r="D95" s="27" t="s">
        <v>59</v>
      </c>
      <c r="E95" s="24">
        <f>E96+E97</f>
        <v>30000</v>
      </c>
    </row>
    <row r="96" spans="1:5" ht="14.25">
      <c r="A96" s="158"/>
      <c r="B96" s="158"/>
      <c r="C96" s="158"/>
      <c r="D96" s="26" t="s">
        <v>58</v>
      </c>
      <c r="E96" s="24">
        <v>29100</v>
      </c>
    </row>
    <row r="97" spans="1:5" ht="14.25">
      <c r="A97" s="157"/>
      <c r="B97" s="157"/>
      <c r="C97" s="157"/>
      <c r="D97" s="26" t="s">
        <v>60</v>
      </c>
      <c r="E97" s="24">
        <v>900</v>
      </c>
    </row>
    <row r="98" spans="1:5" ht="28.5">
      <c r="A98" s="156" t="s">
        <v>2</v>
      </c>
      <c r="B98" s="156" t="s">
        <v>9</v>
      </c>
      <c r="C98" s="156" t="s">
        <v>9</v>
      </c>
      <c r="D98" s="56" t="s">
        <v>93</v>
      </c>
      <c r="E98" s="24">
        <f>E99</f>
        <v>13628.7</v>
      </c>
    </row>
    <row r="99" spans="1:5" ht="28.5">
      <c r="A99" s="157"/>
      <c r="B99" s="157"/>
      <c r="C99" s="157"/>
      <c r="D99" s="26" t="s">
        <v>94</v>
      </c>
      <c r="E99" s="24">
        <v>13628.7</v>
      </c>
    </row>
    <row r="100" spans="1:5" ht="28.5">
      <c r="A100" s="156" t="s">
        <v>2</v>
      </c>
      <c r="B100" s="156" t="s">
        <v>18</v>
      </c>
      <c r="C100" s="156" t="s">
        <v>18</v>
      </c>
      <c r="D100" s="57" t="s">
        <v>96</v>
      </c>
      <c r="E100" s="33">
        <v>80000</v>
      </c>
    </row>
    <row r="101" spans="1:5" ht="42.75">
      <c r="A101" s="157"/>
      <c r="B101" s="157"/>
      <c r="C101" s="157"/>
      <c r="D101" s="26" t="s">
        <v>97</v>
      </c>
      <c r="E101" s="24">
        <v>80000</v>
      </c>
    </row>
    <row r="102" spans="1:5" ht="26.25" customHeight="1">
      <c r="A102" s="156" t="s">
        <v>8</v>
      </c>
      <c r="B102" s="156" t="s">
        <v>9</v>
      </c>
      <c r="C102" s="156" t="s">
        <v>18</v>
      </c>
      <c r="D102" s="57" t="s">
        <v>98</v>
      </c>
      <c r="E102" s="33">
        <v>39471.3</v>
      </c>
    </row>
    <row r="103" spans="1:5" ht="14.25">
      <c r="A103" s="157"/>
      <c r="B103" s="157"/>
      <c r="C103" s="157"/>
      <c r="D103" s="26" t="s">
        <v>99</v>
      </c>
      <c r="E103" s="24">
        <v>39471.3</v>
      </c>
    </row>
    <row r="104" spans="1:5" ht="16.5" customHeight="1">
      <c r="A104" s="9"/>
      <c r="B104" s="9"/>
      <c r="C104" s="9"/>
      <c r="D104" s="58" t="s">
        <v>15</v>
      </c>
      <c r="E104" s="30">
        <v>2119566.5</v>
      </c>
    </row>
    <row r="105" spans="1:4" ht="27" customHeight="1">
      <c r="A105" s="176" t="s">
        <v>106</v>
      </c>
      <c r="B105" s="177"/>
      <c r="C105" s="177"/>
      <c r="D105" s="177"/>
    </row>
    <row r="106" ht="38.25" customHeight="1"/>
  </sheetData>
  <sheetProtection/>
  <mergeCells count="69">
    <mergeCell ref="A102:A103"/>
    <mergeCell ref="B102:B103"/>
    <mergeCell ref="C102:C103"/>
    <mergeCell ref="A81:A82"/>
    <mergeCell ref="B81:B82"/>
    <mergeCell ref="C81:C82"/>
    <mergeCell ref="A98:A99"/>
    <mergeCell ref="B98:B99"/>
    <mergeCell ref="C98:C99"/>
    <mergeCell ref="A100:A101"/>
    <mergeCell ref="B100:B101"/>
    <mergeCell ref="C100:C101"/>
    <mergeCell ref="C86:C90"/>
    <mergeCell ref="A95:A97"/>
    <mergeCell ref="B95:B97"/>
    <mergeCell ref="C95:C97"/>
    <mergeCell ref="A105:D105"/>
    <mergeCell ref="C59:C60"/>
    <mergeCell ref="A61:A62"/>
    <mergeCell ref="B61:B62"/>
    <mergeCell ref="C61:C62"/>
    <mergeCell ref="C63:C68"/>
    <mergeCell ref="A69:A70"/>
    <mergeCell ref="A86:A90"/>
    <mergeCell ref="B86:B90"/>
    <mergeCell ref="A63:A68"/>
    <mergeCell ref="B63:B68"/>
    <mergeCell ref="A59:A60"/>
    <mergeCell ref="B59:B60"/>
    <mergeCell ref="F4:M4"/>
    <mergeCell ref="A31:A33"/>
    <mergeCell ref="B31:B33"/>
    <mergeCell ref="C31:C33"/>
    <mergeCell ref="A34:A36"/>
    <mergeCell ref="B34:B36"/>
    <mergeCell ref="C34:C36"/>
    <mergeCell ref="A1:E2"/>
    <mergeCell ref="A8:B8"/>
    <mergeCell ref="A4:A5"/>
    <mergeCell ref="B4:B5"/>
    <mergeCell ref="D4:D5"/>
    <mergeCell ref="E4:E5"/>
    <mergeCell ref="C4:C5"/>
    <mergeCell ref="A11:A15"/>
    <mergeCell ref="B11:B15"/>
    <mergeCell ref="C11:C15"/>
    <mergeCell ref="A16:A17"/>
    <mergeCell ref="B16:B17"/>
    <mergeCell ref="C16:C17"/>
    <mergeCell ref="A43:A47"/>
    <mergeCell ref="B43:B47"/>
    <mergeCell ref="C43:C47"/>
    <mergeCell ref="C41:C42"/>
    <mergeCell ref="A41:A42"/>
    <mergeCell ref="B41:B42"/>
    <mergeCell ref="A49:A55"/>
    <mergeCell ref="B49:B55"/>
    <mergeCell ref="C49:C55"/>
    <mergeCell ref="A56:A58"/>
    <mergeCell ref="B56:B58"/>
    <mergeCell ref="C56:C58"/>
    <mergeCell ref="A79:A80"/>
    <mergeCell ref="B79:B80"/>
    <mergeCell ref="C79:C80"/>
    <mergeCell ref="B69:B70"/>
    <mergeCell ref="C69:C70"/>
    <mergeCell ref="A71:A77"/>
    <mergeCell ref="B71:B77"/>
    <mergeCell ref="C71:C77"/>
  </mergeCells>
  <printOptions/>
  <pageMargins left="0.37" right="0.53" top="0.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VA</dc:creator>
  <cp:keywords/>
  <dc:description/>
  <cp:lastModifiedBy>user</cp:lastModifiedBy>
  <cp:lastPrinted>2015-03-12T05:22:20Z</cp:lastPrinted>
  <dcterms:created xsi:type="dcterms:W3CDTF">2005-11-16T08:12:44Z</dcterms:created>
  <dcterms:modified xsi:type="dcterms:W3CDTF">2015-03-12T06:06:34Z</dcterms:modified>
  <cp:category/>
  <cp:version/>
  <cp:contentType/>
  <cp:contentStatus/>
</cp:coreProperties>
</file>