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<sst xmlns="http://schemas.openxmlformats.org/spreadsheetml/2006/main" count="161" uniqueCount="105">
  <si>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</si>
  <si>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</si>
  <si>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</si>
  <si>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</si>
  <si>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</si>
  <si>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</si>
  <si>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</si>
  <si>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</si>
  <si>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</si>
  <si>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</si>
  <si>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</si>
  <si>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</si>
  <si>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</si>
  <si>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</si>
  <si>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</si>
  <si>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</si>
  <si>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</si>
  <si>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</si>
  <si>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</si>
  <si>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</si>
  <si>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</si>
  <si>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</si>
  <si>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</si>
  <si>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</si>
  <si>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</si>
  <si>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</si>
  <si>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</si>
  <si>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</si>
  <si>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</si>
  <si>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</si>
  <si>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</si>
  <si>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</si>
  <si>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</si>
  <si>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</si>
  <si>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</si>
  <si>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</si>
  <si>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</si>
  <si>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</si>
  <si>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</si>
  <si>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</si>
  <si>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</si>
  <si>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</si>
  <si>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</si>
  <si>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</si>
  <si>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</si>
  <si>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</si>
  <si>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</si>
  <si>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</si>
  <si>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</si>
  <si>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</si>
  <si>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</si>
  <si>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</si>
  <si>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</si>
  <si>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</si>
  <si>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</si>
  <si>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</si>
  <si>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</si>
  <si>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</si>
  <si>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</si>
  <si>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</si>
  <si>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</si>
  <si>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</si>
  <si>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</si>
  <si>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</si>
  <si>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</si>
  <si>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</si>
  <si>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</si>
  <si>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</si>
  <si>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</si>
  <si>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</si>
  <si>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</si>
  <si>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</si>
  <si>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</si>
  <si>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</si>
  <si>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</si>
  <si>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</si>
  <si>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</si>
  <si>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</si>
  <si>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</si>
  <si>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</si>
  <si>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</si>
  <si>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</si>
  <si>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</si>
  <si>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</si>
  <si>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</si>
  <si>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</si>
  <si>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</si>
  <si>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</si>
  <si>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</si>
  <si>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</si>
  <si>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</si>
  <si>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</si>
  <si>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</si>
  <si>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</si>
  <si>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</si>
  <si>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</si>
  <si>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</si>
  <si>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</si>
  <si>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</si>
  <si>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</si>
  <si>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</si>
  <si>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</si>
  <si>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</si>
  <si>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&lt;&lt;Ախուրիկի միջնակարգ դպրոց&gt;&gt; ՊՈԱԿ-ի </t>
  </si>
  <si>
    <r>
      <rPr>
        <b/>
        <u val="single"/>
        <sz val="14"/>
        <rFont val="Sylfaen"/>
        <family val="1"/>
      </rPr>
      <t xml:space="preserve">&lt;&lt;Ախուրիկի միջնակարգ դպրոց&gt;&gt; ՊՈԱԿ-ի </t>
    </r>
    <r>
      <rPr>
        <b/>
        <sz val="14"/>
        <rFont val="Sylfae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</si>
</sst>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22">
      <selection activeCell="F7" sqref="F7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>
        <v>38531.4</v>
      </c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f>F8+F9+F10+'Ekamutner ev caxser'!E2000+F11+F12+F15</f>
        <v>38516.4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12545.7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17106.4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0">
        <v>8864.3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/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/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15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38531.4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0">
        <v>35300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0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0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0">
        <v>2763.2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0">
        <v>175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0">
        <v>83.9</v>
      </c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0">
        <v>34.8</v>
      </c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0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/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0"/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0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0"/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0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0"/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0">
        <v>50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0">
        <v>50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0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0">
        <v>37.5</v>
      </c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0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0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0"/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0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0"/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0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0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0"/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0"/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0">
        <v>22</v>
      </c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0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0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0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0"/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0"/>
      <c r="G66" s="62"/>
    </row>
    <row r="67" spans="1:7" ht="18.75" customHeight="1">
      <c r="A67" s="18">
        <v>29</v>
      </c>
      <c r="B67" s="62"/>
      <c r="C67" s="11"/>
      <c r="D67" s="10"/>
      <c r="E67" s="10"/>
      <c r="F67" s="10"/>
      <c r="G67" s="62"/>
    </row>
    <row r="68" spans="1:7" ht="18.75" customHeight="1">
      <c r="A68" s="18">
        <v>30</v>
      </c>
      <c r="B68" s="62"/>
      <c r="C68" s="11"/>
      <c r="D68" s="10"/>
      <c r="E68" s="10"/>
      <c r="F68" s="10"/>
      <c r="G68" s="62"/>
    </row>
    <row r="69" spans="1:7" ht="18.75" customHeight="1">
      <c r="A69" s="18">
        <v>31</v>
      </c>
      <c r="B69" s="62"/>
      <c r="C69" s="11"/>
      <c r="D69" s="10"/>
      <c r="E69" s="10"/>
      <c r="F69" s="10"/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0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0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0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0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7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38516.4</v>
      </c>
      <c r="G76" s="83">
        <f>+F31-F76</f>
        <v>15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15</v>
      </c>
      <c r="D6" s="42">
        <v>15</v>
      </c>
      <c r="E6" s="30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38409.899999999994</v>
      </c>
      <c r="D7" s="30">
        <f>SUM(D8,D19:D31)</f>
        <v>38516.4</v>
      </c>
      <c r="E7" s="30">
        <f t="shared" si="0"/>
        <v>106.50000000000728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C9+C10+C11+C13+C16+C12</f>
        <v>38409.899999999994</v>
      </c>
      <c r="D8" s="43">
        <f>D9+D10+D11+D13+D16+D12</f>
        <v>38516.4</v>
      </c>
      <c r="E8" s="32">
        <f t="shared" si="0"/>
        <v>106.50000000000728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12415.1</v>
      </c>
      <c r="D9" s="43">
        <v>12545.7</v>
      </c>
      <c r="E9" s="32">
        <f t="shared" si="0"/>
        <v>130.60000000000036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17028.5</v>
      </c>
      <c r="D10" s="43">
        <v>17106.4</v>
      </c>
      <c r="E10" s="32">
        <f t="shared" si="0"/>
        <v>77.90000000000146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8966.3</v>
      </c>
      <c r="D11" s="43">
        <v>8864.3</v>
      </c>
      <c r="E11" s="32">
        <f t="shared" si="0"/>
        <v>-102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/>
      <c r="D12" s="43"/>
      <c r="E12" s="32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38409.9</v>
      </c>
      <c r="D32" s="30">
        <f>D33+D77</f>
        <v>38516.4</v>
      </c>
      <c r="E32" s="30">
        <f>E33+E77</f>
        <v>106.5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38409.9</v>
      </c>
      <c r="D33" s="30">
        <f>SUM(D34,D37:D42,D46:D71,D75:D76)</f>
        <v>38516.4</v>
      </c>
      <c r="E33" s="30">
        <f t="shared" si="2"/>
        <v>106.5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35916</v>
      </c>
      <c r="D34" s="43">
        <v>35300</v>
      </c>
      <c r="E34" s="32">
        <f t="shared" si="2"/>
        <v>-616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>
        <v>2208.9</v>
      </c>
      <c r="D37" s="43">
        <v>2763.2</v>
      </c>
      <c r="E37" s="32">
        <f t="shared" si="2"/>
        <v>554.2999999999997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175</v>
      </c>
      <c r="D38" s="43">
        <v>175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10</v>
      </c>
      <c r="D39" s="43">
        <v>83.9</v>
      </c>
      <c r="E39" s="32">
        <f t="shared" si="2"/>
        <v>73.9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>
        <v>34.8</v>
      </c>
      <c r="E41" s="32">
        <f aca="true" t="shared" si="3" ref="E41:E50">D41-C41</f>
        <v>34.8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0</v>
      </c>
      <c r="D42" s="32">
        <f>SUM(D43:D45)</f>
        <v>0</v>
      </c>
      <c r="E42" s="32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/>
      <c r="D43" s="43"/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/>
      <c r="D45" s="45"/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/>
      <c r="D47" s="43"/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>
        <v>50</v>
      </c>
      <c r="D48" s="43">
        <v>50</v>
      </c>
      <c r="E48" s="32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50</v>
      </c>
      <c r="D49" s="43">
        <v>50</v>
      </c>
      <c r="E49" s="32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>
        <v>37.5</v>
      </c>
      <c r="E51" s="32">
        <f aca="true" t="shared" si="4" ref="E51:E79">D51-C51</f>
        <v>37.5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/>
      <c r="D54" s="43"/>
      <c r="E54" s="32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/>
      <c r="D56" s="43"/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/>
      <c r="D60" s="43"/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/>
      <c r="D61" s="43">
        <v>22</v>
      </c>
      <c r="E61" s="32">
        <f t="shared" si="4"/>
        <v>22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/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2017-03-09T12:48:23Z</dcterms:modified>
  <cp:category/>
  <cp:version/>
  <cp:contentType/>
  <cp:contentStatus/>
</cp:coreProperties>
</file>