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<sst xmlns="http://schemas.openxmlformats.org/spreadsheetml/2006/main" count="163" uniqueCount="106">
  <si>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</si>
  <si>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</si>
  <si>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</si>
  <si>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</si>
  <si>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</si>
  <si>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</si>
  <si>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</si>
  <si>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</si>
  <si>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</si>
  <si>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</si>
  <si>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</si>
  <si>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</si>
  <si>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</si>
  <si>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</si>
  <si>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</si>
  <si>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</si>
  <si>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</si>
  <si>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</si>
  <si>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</si>
  <si>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</si>
  <si>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</si>
  <si>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</si>
  <si>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</si>
  <si>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</si>
  <si>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</si>
  <si>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</si>
  <si>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</si>
  <si>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</si>
  <si>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</si>
  <si>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</si>
  <si>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</si>
  <si>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</si>
  <si>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</si>
  <si>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</si>
  <si>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</si>
  <si>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</si>
  <si>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</si>
  <si>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</si>
  <si>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</si>
  <si>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</si>
  <si>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</si>
  <si>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</si>
  <si>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</si>
  <si>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</si>
  <si>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</si>
  <si>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</si>
  <si>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</si>
  <si>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</si>
  <si>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</si>
  <si>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</si>
  <si>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</si>
  <si>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</si>
  <si>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</si>
  <si>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</si>
  <si>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</si>
  <si>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</si>
  <si>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</si>
  <si>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</si>
  <si>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</si>
  <si>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</si>
  <si>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</si>
  <si>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</si>
  <si>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</si>
  <si>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</si>
  <si>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</si>
  <si>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</si>
  <si>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</si>
  <si>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</si>
  <si>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</si>
  <si>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</si>
  <si>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</si>
  <si>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</si>
  <si>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</si>
  <si>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</si>
  <si>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</si>
  <si>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</si>
  <si>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</si>
  <si>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</si>
  <si>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</si>
  <si>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</si>
  <si>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</si>
  <si>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</si>
  <si>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</si>
  <si>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</si>
  <si>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</si>
  <si>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</si>
  <si>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</si>
  <si>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</si>
  <si>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</si>
  <si>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</si>
  <si>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</si>
  <si>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</si>
  <si>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</si>
  <si>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</si>
  <si>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</si>
  <si>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</si>
  <si>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</si>
  <si>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</si>
  <si>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</si>
  <si>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</si>
  <si>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</si>
  <si>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</si>
  <si>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</si>
  <si>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«--Գյումրու հմ 41 հիմնական--ԴՊՐՈՑ» ՊՈԱԿ-ի </t>
  </si>
  <si>
    <t>այլ ծախս</t>
  </si>
  <si>
    <r>
      <t>«</t>
    </r>
    <r>
      <rPr>
        <b/>
        <u val="single"/>
        <sz val="14"/>
        <rFont val="Sylfaen"/>
        <family val="1"/>
      </rPr>
      <t>----Գյումրու հմ41 հիմնական դպրոց---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</si>
</sst>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L65" sqref="L6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105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/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f>F8+F9+'Ekamutner ev caxser'!E2000+F11+F12+F15</f>
        <v>87353.7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48795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38558.7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/>
      <c r="G10" s="62"/>
    </row>
    <row r="11" spans="1:7" ht="18" customHeight="1">
      <c r="A11" s="18"/>
      <c r="B11" s="20" t="s">
        <v>98</v>
      </c>
      <c r="C11" s="9"/>
      <c r="D11" s="10"/>
      <c r="E11" s="10"/>
      <c r="F11" s="19"/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>
        <v>300</v>
      </c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>
        <v>500</v>
      </c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/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>
        <v>688.7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88842.4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/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76722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>
        <v>6896.7</v>
      </c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2100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>
        <v>190</v>
      </c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>
        <v>120</v>
      </c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>
        <v>160</v>
      </c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>
        <v>64</v>
      </c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>
        <v>96</v>
      </c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>
        <v>10</v>
      </c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9">
        <v>70</v>
      </c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9">
        <v>120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/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>
        <v>770</v>
      </c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/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>
        <v>220</v>
      </c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/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>
        <v>6</v>
      </c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>
        <v>80</v>
      </c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>
        <v>95.4</v>
      </c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>
        <v>119.3</v>
      </c>
      <c r="G65" s="62"/>
    </row>
    <row r="66" spans="1:7" ht="18.75" customHeight="1">
      <c r="A66" s="18">
        <v>28</v>
      </c>
      <c r="B66" s="97" t="s">
        <v>101</v>
      </c>
      <c r="C66" s="97"/>
      <c r="D66" s="10"/>
      <c r="E66" s="10"/>
      <c r="F66" s="19">
        <v>583.7</v>
      </c>
      <c r="G66" s="62"/>
    </row>
    <row r="67" spans="1:7" ht="18.75" customHeight="1">
      <c r="A67" s="18">
        <v>29</v>
      </c>
      <c r="B67" s="62" t="s">
        <v>104</v>
      </c>
      <c r="C67" s="11"/>
      <c r="D67" s="10"/>
      <c r="E67" s="10"/>
      <c r="F67" s="19">
        <v>579.3</v>
      </c>
      <c r="G67" s="62"/>
    </row>
    <row r="68" spans="1:7" ht="18.75" customHeight="1">
      <c r="A68" s="18">
        <v>30</v>
      </c>
      <c r="B68" s="62"/>
      <c r="C68" s="11"/>
      <c r="D68" s="10"/>
      <c r="E68" s="10"/>
      <c r="F68" s="19"/>
      <c r="G68" s="62"/>
    </row>
    <row r="69" spans="1:7" ht="18.75" customHeight="1">
      <c r="A69" s="18">
        <v>31</v>
      </c>
      <c r="B69" s="62"/>
      <c r="C69" s="11"/>
      <c r="D69" s="10"/>
      <c r="E69" s="10"/>
      <c r="F69" s="19"/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SUM(F34,F37:F42,F46:F71,F73:F75)</f>
        <v>88842.4</v>
      </c>
      <c r="G76" s="83">
        <f>+F31-F76</f>
        <v>0</v>
      </c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6">
      <selection activeCell="G44" sqref="G44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688.7</v>
      </c>
      <c r="D6" s="42">
        <v>688.7</v>
      </c>
      <c r="E6" s="30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SUM(C8,C19:C31)</f>
        <v>91172.4</v>
      </c>
      <c r="D7" s="30"/>
      <c r="E7" s="30">
        <f t="shared" si="0"/>
        <v>-91172.4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v>88470</v>
      </c>
      <c r="D8" s="43">
        <v>87353.7</v>
      </c>
      <c r="E8" s="32">
        <f t="shared" si="0"/>
        <v>-1116.300000000003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49289.2</v>
      </c>
      <c r="D9" s="43">
        <v>48795</v>
      </c>
      <c r="E9" s="32">
        <f t="shared" si="0"/>
        <v>-494.1999999999971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39180.8</v>
      </c>
      <c r="D10" s="43">
        <v>38558.7</v>
      </c>
      <c r="E10" s="32">
        <f t="shared" si="0"/>
        <v>-622.1000000000058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/>
      <c r="D11" s="43"/>
      <c r="E11" s="32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/>
      <c r="D12" s="43"/>
      <c r="E12" s="32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D13" s="45">
        <f>D14+D15</f>
        <v>0</v>
      </c>
      <c r="E13" s="34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>
        <v>300</v>
      </c>
      <c r="D21" s="43">
        <v>300</v>
      </c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>
        <v>500</v>
      </c>
      <c r="D23" s="43">
        <v>500</v>
      </c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/>
      <c r="D24" s="43"/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>
        <v>1902.4</v>
      </c>
      <c r="D26" s="43">
        <v>1902.4</v>
      </c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/>
      <c r="E31" s="32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89958.7</v>
      </c>
      <c r="D32" s="30">
        <f>D33+D77</f>
        <v>88842.4</v>
      </c>
      <c r="E32" s="30">
        <f>E33+E77</f>
        <v>-1116.3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89158.7</v>
      </c>
      <c r="D33" s="30">
        <f>SUM(D34,D37:D42,D46:D71,D75:D76)</f>
        <v>88258.7</v>
      </c>
      <c r="E33" s="30">
        <f t="shared" si="2"/>
        <v>-900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76772</v>
      </c>
      <c r="D34" s="43">
        <v>76722</v>
      </c>
      <c r="E34" s="32">
        <f t="shared" si="2"/>
        <v>-50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>
        <v>6450.7</v>
      </c>
      <c r="D37" s="43">
        <v>6896.7</v>
      </c>
      <c r="E37" s="32">
        <f t="shared" si="2"/>
        <v>446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2100</v>
      </c>
      <c r="D38" s="43">
        <v>2100</v>
      </c>
      <c r="E38" s="32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>
        <v>240</v>
      </c>
      <c r="D39" s="43">
        <v>190</v>
      </c>
      <c r="E39" s="32">
        <f t="shared" si="2"/>
        <v>-50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>
        <v>120</v>
      </c>
      <c r="D40" s="43">
        <v>120</v>
      </c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/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180</v>
      </c>
      <c r="D42" s="32">
        <f>SUM(D43:D45)</f>
        <v>160</v>
      </c>
      <c r="E42" s="32">
        <f t="shared" si="3"/>
        <v>-20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>
        <v>84</v>
      </c>
      <c r="D43" s="43">
        <v>64</v>
      </c>
      <c r="E43" s="32">
        <f t="shared" si="3"/>
        <v>-20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>
        <v>96</v>
      </c>
      <c r="D45" s="45">
        <v>96</v>
      </c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>
        <v>10</v>
      </c>
      <c r="D47" s="43">
        <v>10</v>
      </c>
      <c r="E47" s="32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>
        <v>150</v>
      </c>
      <c r="D48" s="43">
        <v>70</v>
      </c>
      <c r="E48" s="32">
        <f t="shared" si="3"/>
        <v>-80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230</v>
      </c>
      <c r="D49" s="43">
        <v>120</v>
      </c>
      <c r="E49" s="32">
        <f t="shared" si="3"/>
        <v>-110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/>
      <c r="E51" s="32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>
        <v>630</v>
      </c>
      <c r="D54" s="43">
        <v>770</v>
      </c>
      <c r="E54" s="32">
        <f t="shared" si="4"/>
        <v>140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/>
      <c r="D55" s="43"/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>
        <v>258</v>
      </c>
      <c r="D56" s="43">
        <v>220</v>
      </c>
      <c r="E56" s="32">
        <f t="shared" si="4"/>
        <v>-38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/>
      <c r="D59" s="43"/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>
        <v>6</v>
      </c>
      <c r="D60" s="43">
        <v>6</v>
      </c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>
        <v>80</v>
      </c>
      <c r="D61" s="43">
        <v>80</v>
      </c>
      <c r="E61" s="32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/>
      <c r="D63" s="43"/>
      <c r="E63" s="32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>
        <v>95.4</v>
      </c>
      <c r="D64" s="43">
        <v>95.4</v>
      </c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>
        <v>119.3</v>
      </c>
      <c r="D65" s="43">
        <v>119.3</v>
      </c>
      <c r="E65" s="32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 t="s">
        <v>104</v>
      </c>
      <c r="C66" s="43">
        <v>1717.3</v>
      </c>
      <c r="D66" s="43">
        <v>579.3</v>
      </c>
      <c r="E66" s="32">
        <f t="shared" si="4"/>
        <v>-1138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/>
      <c r="C67" s="43"/>
      <c r="D67" s="43"/>
      <c r="E67" s="32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/>
      <c r="C68" s="43"/>
      <c r="D68" s="43"/>
      <c r="E68" s="32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/>
      <c r="D75" s="43"/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800</v>
      </c>
      <c r="D77" s="30">
        <f>+D78+D87</f>
        <v>583.7</v>
      </c>
      <c r="E77" s="32">
        <f t="shared" si="4"/>
        <v>-216.29999999999995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800</v>
      </c>
      <c r="D78" s="32">
        <f>SUM(D79:D86)</f>
        <v>583.7</v>
      </c>
      <c r="E78" s="32">
        <f t="shared" si="4"/>
        <v>-216.29999999999995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>
        <v>800</v>
      </c>
      <c r="D80" s="43">
        <v>583.7</v>
      </c>
      <c r="E80" s="32">
        <f aca="true" t="shared" si="5" ref="E80:E90">D80-C80</f>
        <v>-216.29999999999995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2017-03-09T12:35:21Z</dcterms:modified>
  <cp:category/>
  <cp:version/>
  <cp:contentType/>
  <cp:contentStatus/>
</cp:coreProperties>
</file>