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<sst xmlns="http://schemas.openxmlformats.org/spreadsheetml/2006/main" count="167" uniqueCount="109">
  <si>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</si>
  <si>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</si>
  <si>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</si>
  <si>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</si>
  <si>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</si>
  <si>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</si>
  <si>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</si>
  <si>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</si>
  <si>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</si>
  <si>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</si>
  <si>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</si>
  <si>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</si>
  <si>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</si>
  <si>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</si>
  <si>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</si>
  <si>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</si>
  <si>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</si>
  <si>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</si>
  <si>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</si>
  <si>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</si>
  <si>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</si>
  <si>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</si>
  <si>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</si>
  <si>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</si>
  <si>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</si>
  <si>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</si>
  <si>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</si>
  <si>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</si>
  <si>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</si>
  <si>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</si>
  <si>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</si>
  <si>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</si>
  <si>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</si>
  <si>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</si>
  <si>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</si>
  <si>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</si>
  <si>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</si>
  <si>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</si>
  <si>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</si>
  <si>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</si>
  <si>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</si>
  <si>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</si>
  <si>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</si>
  <si>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</si>
  <si>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</si>
  <si>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</si>
  <si>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</si>
  <si>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</si>
  <si>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</si>
  <si>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</si>
  <si>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</si>
  <si>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</si>
  <si>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</si>
  <si>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</si>
  <si>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</si>
  <si>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</si>
  <si>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</si>
  <si>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</si>
  <si>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</si>
  <si>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</si>
  <si>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</si>
  <si>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</si>
  <si>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</si>
  <si>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</si>
  <si>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</si>
  <si>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</si>
  <si>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</si>
  <si>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</si>
  <si>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</si>
  <si>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</si>
  <si>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</si>
  <si>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</si>
  <si>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</si>
  <si>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</si>
  <si>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</si>
  <si>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</si>
  <si>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</si>
  <si>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</si>
  <si>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</si>
  <si>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</si>
  <si>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</si>
  <si>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</si>
  <si>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</si>
  <si>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</si>
  <si>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</si>
  <si>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</si>
  <si>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</si>
  <si>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</si>
  <si>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</si>
  <si>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</si>
  <si>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</si>
  <si>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</si>
  <si>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</si>
  <si>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</si>
  <si>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</si>
  <si>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</si>
  <si>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</si>
  <si>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</si>
  <si>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</si>
  <si>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</si>
  <si>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</si>
  <si>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</si>
  <si>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</si>
  <si>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Մեծ Սարիարի միջնակարգ դպրոց</t>
    </r>
    <r>
      <rPr>
        <b/>
        <sz val="14"/>
        <rFont val="Sylfaen"/>
        <family val="1"/>
      </rPr>
      <t xml:space="preserve">» ՊՈԱԿ-ի </t>
    </r>
  </si>
  <si>
    <t>Հատուկ նպատակային այլ նյութեր</t>
  </si>
  <si>
    <t>Մասնագիտական ծառայություններ</t>
  </si>
  <si>
    <t>Քարտեզների փաթեթ</t>
  </si>
  <si>
    <t xml:space="preserve">«ՄԵԾ ՍԱՐԻԱՐԻ ՄԻՋՆԱԿԱՐԳ ԴՊՐՈՑ» ՊՈԱԿ-ի </t>
  </si>
  <si>
    <t>Հատուկ նպատակային նյութեր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</si>
</sst>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v>30885.1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8915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13583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8387.1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/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>
        <v>4.8</v>
      </c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0.7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30890.6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>
        <v>30885.1</v>
      </c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27290.1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2833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149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/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/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/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/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/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/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65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141.2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/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>
        <v>93.5</v>
      </c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>
        <v>65</v>
      </c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6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/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>
        <v>20.8</v>
      </c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/>
      <c r="G66" s="62"/>
    </row>
    <row r="67" spans="1:7" ht="18.75" customHeight="1">
      <c r="A67" s="18">
        <v>29</v>
      </c>
      <c r="B67" s="62" t="s">
        <v>104</v>
      </c>
      <c r="C67" s="11"/>
      <c r="D67" s="10"/>
      <c r="E67" s="10"/>
      <c r="F67" s="19">
        <v>100</v>
      </c>
      <c r="G67" s="62"/>
    </row>
    <row r="68" spans="1:7" ht="18.75" customHeight="1">
      <c r="A68" s="18">
        <v>30</v>
      </c>
      <c r="B68" s="62" t="s">
        <v>105</v>
      </c>
      <c r="C68" s="11"/>
      <c r="D68" s="10"/>
      <c r="E68" s="10"/>
      <c r="F68" s="19">
        <v>76.5</v>
      </c>
      <c r="G68" s="62"/>
    </row>
    <row r="69" spans="1:7" ht="18.75" customHeight="1">
      <c r="A69" s="18">
        <v>31</v>
      </c>
      <c r="B69" s="62" t="s">
        <v>106</v>
      </c>
      <c r="C69" s="11"/>
      <c r="D69" s="10"/>
      <c r="E69" s="10"/>
      <c r="F69" s="19">
        <v>45</v>
      </c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30885.1</v>
      </c>
      <c r="G76" s="83">
        <f>+F31-F76</f>
        <v>5.5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107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0.7</v>
      </c>
      <c r="D6" s="42">
        <v>0.8</v>
      </c>
      <c r="E6" s="30">
        <f aca="true" t="shared" si="0" ref="E6:E11">D6-C6</f>
        <v>0.10000000000000009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31076.699999999997</v>
      </c>
      <c r="D7" s="30">
        <v>30885.1</v>
      </c>
      <c r="E7" s="30">
        <f t="shared" si="0"/>
        <v>-191.59999999999854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31076.699999999997</v>
      </c>
      <c r="D8" s="43">
        <f>D9+D10+D11+D13+D16+D12</f>
        <v>30885.1</v>
      </c>
      <c r="E8" s="32">
        <f t="shared" si="0"/>
        <v>-191.59999999999854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8773.4</v>
      </c>
      <c r="D9" s="43">
        <v>8915</v>
      </c>
      <c r="E9" s="32">
        <f t="shared" si="0"/>
        <v>141.60000000000036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13683.3</v>
      </c>
      <c r="D10" s="43">
        <v>13583</v>
      </c>
      <c r="E10" s="32">
        <f t="shared" si="0"/>
        <v>-100.29999999999927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8620</v>
      </c>
      <c r="D11" s="43">
        <v>8387.1</v>
      </c>
      <c r="E11" s="32">
        <f t="shared" si="0"/>
        <v>-232.89999999999964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/>
      <c r="D12" s="43"/>
      <c r="E12" s="3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>
        <v>4.8</v>
      </c>
      <c r="E27" s="32">
        <f t="shared" si="1"/>
        <v>4.8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31076.699999999997</v>
      </c>
      <c r="D32" s="30">
        <f>D33+D77</f>
        <v>30885.1</v>
      </c>
      <c r="E32" s="30">
        <f>E33+E77</f>
        <v>-191.59999999999854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31076.699999999997</v>
      </c>
      <c r="D33" s="30">
        <f>SUM(D34,D37:D42,D46:D71,D75:D76)</f>
        <v>30885.1</v>
      </c>
      <c r="E33" s="30">
        <f t="shared" si="2"/>
        <v>-191.59999999999854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27955.6</v>
      </c>
      <c r="D34" s="43">
        <v>27290.1</v>
      </c>
      <c r="E34" s="32">
        <f t="shared" si="2"/>
        <v>-665.5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2833</v>
      </c>
      <c r="D37" s="43">
        <v>2833</v>
      </c>
      <c r="E37" s="32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201.1</v>
      </c>
      <c r="D38" s="43">
        <v>149</v>
      </c>
      <c r="E38" s="32">
        <f t="shared" si="2"/>
        <v>-52.099999999999994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/>
      <c r="D39" s="43"/>
      <c r="E39" s="32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0</v>
      </c>
      <c r="D42" s="32">
        <f>SUM(D43:D45)</f>
        <v>0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/>
      <c r="D43" s="43"/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/>
      <c r="D45" s="45"/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/>
      <c r="D48" s="43">
        <v>65</v>
      </c>
      <c r="E48" s="32">
        <f t="shared" si="3"/>
        <v>65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20</v>
      </c>
      <c r="D49" s="43">
        <v>141.2</v>
      </c>
      <c r="E49" s="32">
        <f t="shared" si="3"/>
        <v>121.19999999999999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/>
      <c r="D54" s="43"/>
      <c r="E54" s="32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>
        <v>41</v>
      </c>
      <c r="D56" s="43">
        <v>93.5</v>
      </c>
      <c r="E56" s="32">
        <f t="shared" si="4"/>
        <v>52.5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>
        <v>20</v>
      </c>
      <c r="D59" s="43">
        <v>65</v>
      </c>
      <c r="E59" s="32">
        <f t="shared" si="4"/>
        <v>45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6</v>
      </c>
      <c r="D60" s="43">
        <v>6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/>
      <c r="D61" s="43"/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>
        <v>20.8</v>
      </c>
      <c r="E65" s="32">
        <f t="shared" si="4"/>
        <v>20.8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 t="s">
        <v>108</v>
      </c>
      <c r="C66" s="43"/>
      <c r="D66" s="43">
        <v>100</v>
      </c>
      <c r="E66" s="32">
        <f t="shared" si="4"/>
        <v>100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 t="s">
        <v>105</v>
      </c>
      <c r="C67" s="43"/>
      <c r="D67" s="43">
        <v>76.5</v>
      </c>
      <c r="E67" s="32">
        <f t="shared" si="4"/>
        <v>76.5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 t="s">
        <v>106</v>
      </c>
      <c r="C68" s="43"/>
      <c r="D68" s="43">
        <v>45</v>
      </c>
      <c r="E68" s="32">
        <f t="shared" si="4"/>
        <v>45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2017-03-07T11:24:53Z</cp:lastPrinted>
  <dcterms:created xsi:type="dcterms:W3CDTF">1996-10-14T23:33:28Z</dcterms:created>
  <dcterms:modified xsi:type="dcterms:W3CDTF">2017-03-07T12:06:50Z</dcterms:modified>
  <cp:category/>
  <cp:version/>
  <cp:contentType/>
  <cp:contentStatus/>
</cp:coreProperties>
</file>