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<sst xmlns="http://schemas.openxmlformats.org/spreadsheetml/2006/main" count="161" uniqueCount="105">
  <si>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</si>
  <si>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</si>
  <si>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</si>
  <si>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</si>
  <si>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</si>
  <si>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</si>
  <si>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</si>
  <si>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</si>
  <si>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</si>
  <si>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</si>
  <si>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</si>
  <si>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</si>
  <si>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</si>
  <si>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</si>
  <si>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</si>
  <si>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</si>
  <si>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</si>
  <si>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</si>
  <si>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</si>
  <si>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</si>
  <si>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</si>
  <si>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</si>
  <si>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</si>
  <si>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</si>
  <si>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</si>
  <si>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</si>
  <si>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</si>
  <si>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</si>
  <si>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</si>
  <si>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</si>
  <si>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</si>
  <si>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</si>
  <si>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</si>
  <si>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</si>
  <si>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</si>
  <si>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</si>
  <si>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</si>
  <si>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</si>
  <si>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</si>
  <si>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</si>
  <si>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</si>
  <si>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</si>
  <si>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</si>
  <si>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</si>
  <si>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</si>
  <si>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</si>
  <si>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</si>
  <si>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</si>
  <si>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</si>
  <si>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</si>
  <si>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</si>
  <si>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</si>
  <si>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</si>
  <si>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</si>
  <si>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</si>
  <si>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</si>
  <si>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</si>
  <si>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</si>
  <si>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</si>
  <si>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</si>
  <si>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</si>
  <si>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</si>
  <si>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</si>
  <si>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</si>
  <si>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</si>
  <si>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</si>
  <si>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</si>
  <si>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</si>
  <si>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</si>
  <si>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</si>
  <si>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</si>
  <si>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</si>
  <si>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</si>
  <si>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</si>
  <si>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</si>
  <si>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</si>
  <si>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</si>
  <si>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</si>
  <si>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</si>
  <si>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</si>
  <si>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</si>
  <si>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</si>
  <si>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</si>
  <si>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</si>
  <si>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</si>
  <si>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</si>
  <si>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</si>
  <si>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</si>
  <si>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</si>
  <si>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</si>
  <si>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</si>
  <si>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</si>
  <si>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</si>
  <si>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</si>
  <si>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</si>
  <si>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</si>
  <si>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</si>
  <si>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</si>
  <si>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</si>
  <si>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</si>
  <si>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</si>
  <si>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</si>
  <si>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«ՄԱՐՄԱՇԵՆԻ ՄԻՋՆԱԿԱՐԳ ԴՊՐՈՑ» ՊՈԱԿ-ի </t>
  </si>
  <si>
    <t xml:space="preserve"> Տ Ե Ղ Ե Կ Ա Ն Ք</t>
  </si>
  <si>
    <r>
      <t>«</t>
    </r>
    <r>
      <rPr>
        <b/>
        <u val="single"/>
        <sz val="14"/>
        <rFont val="Sylfaen"/>
        <family val="1"/>
      </rPr>
      <t>Մարմաշենի միջն. դպրոց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</si>
</sst>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A3" sqref="A3:F3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104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60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77</v>
      </c>
      <c r="C7" s="10"/>
      <c r="D7" s="11"/>
      <c r="E7" s="11" t="s">
        <v>90</v>
      </c>
      <c r="F7" s="20">
        <v>50448.7</v>
      </c>
      <c r="G7" s="1"/>
    </row>
    <row r="8" spans="1:7" ht="18" customHeight="1">
      <c r="A8" s="19"/>
      <c r="B8" s="21" t="s">
        <v>94</v>
      </c>
      <c r="C8" s="10"/>
      <c r="D8" s="11"/>
      <c r="E8" s="11"/>
      <c r="F8" s="20">
        <v>16044.5</v>
      </c>
      <c r="G8" s="1"/>
    </row>
    <row r="9" spans="1:7" ht="18" customHeight="1">
      <c r="A9" s="19"/>
      <c r="B9" s="21" t="s">
        <v>95</v>
      </c>
      <c r="C9" s="10"/>
      <c r="D9" s="11"/>
      <c r="E9" s="11"/>
      <c r="F9" s="20">
        <v>23352.3</v>
      </c>
      <c r="G9" s="1"/>
    </row>
    <row r="10" spans="1:7" ht="18" customHeight="1">
      <c r="A10" s="19"/>
      <c r="B10" s="21" t="s">
        <v>96</v>
      </c>
      <c r="C10" s="10"/>
      <c r="D10" s="11"/>
      <c r="E10" s="11"/>
      <c r="F10" s="20">
        <v>9409.8</v>
      </c>
      <c r="G10" s="1"/>
    </row>
    <row r="11" spans="1:7" ht="18" customHeight="1">
      <c r="A11" s="19"/>
      <c r="B11" s="21" t="s">
        <v>97</v>
      </c>
      <c r="C11" s="10"/>
      <c r="D11" s="11"/>
      <c r="E11" s="11"/>
      <c r="F11" s="20">
        <v>1642.1</v>
      </c>
      <c r="G11" s="1"/>
    </row>
    <row r="12" spans="1:16" s="27" customFormat="1" ht="18" customHeight="1">
      <c r="A12" s="18">
        <v>1.1</v>
      </c>
      <c r="B12" s="58" t="s">
        <v>81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94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95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80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95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96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64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65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61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83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98</v>
      </c>
      <c r="C27" s="12"/>
      <c r="D27" s="11"/>
      <c r="E27" s="11"/>
      <c r="F27" s="20">
        <v>1994.6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52443.299999999996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47836.2</v>
      </c>
      <c r="G34" s="1"/>
    </row>
    <row r="35" spans="1:7" ht="15" customHeight="1">
      <c r="A35" s="63">
        <v>1.1</v>
      </c>
      <c r="B35" s="16" t="s">
        <v>66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3234.5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300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>
        <v>100</v>
      </c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67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200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200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69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>
        <v>107.8</v>
      </c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>
        <v>142.2</v>
      </c>
      <c r="G55" s="1"/>
    </row>
    <row r="56" spans="1:7" ht="18.75" customHeight="1">
      <c r="A56" s="19">
        <v>18</v>
      </c>
      <c r="B56" s="55" t="s">
        <v>89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62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200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>
        <v>3</v>
      </c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34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>
        <v>13</v>
      </c>
      <c r="G62" s="1"/>
    </row>
    <row r="63" spans="1:7" ht="18.75" customHeight="1">
      <c r="A63" s="19">
        <v>25</v>
      </c>
      <c r="B63" s="72" t="s">
        <v>84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85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82</v>
      </c>
      <c r="C65" s="12"/>
      <c r="D65" s="11"/>
      <c r="E65" s="11"/>
      <c r="F65" s="20">
        <v>72.6</v>
      </c>
      <c r="G65" s="1"/>
    </row>
    <row r="66" spans="1:7" ht="18.75" customHeight="1">
      <c r="A66" s="19">
        <v>28</v>
      </c>
      <c r="B66" s="97" t="s">
        <v>100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99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68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52443.299999999996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103</v>
      </c>
      <c r="B1" s="94"/>
      <c r="C1" s="94"/>
      <c r="D1" s="94"/>
      <c r="E1" s="94"/>
    </row>
    <row r="2" spans="1:14" s="4" customFormat="1" ht="23.25" customHeight="1">
      <c r="A2" s="96" t="s">
        <v>102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93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91</v>
      </c>
      <c r="D5" s="57" t="s">
        <v>92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>
        <v>1994.6</v>
      </c>
      <c r="D6" s="43">
        <v>1994.6</v>
      </c>
      <c r="E6" s="31">
        <f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74</v>
      </c>
      <c r="C7" s="31">
        <f>SUM(C8,C19:C31)</f>
        <v>50776.6</v>
      </c>
      <c r="D7" s="31">
        <f>SUM(D8,D19:D31)</f>
        <v>50448.700000000004</v>
      </c>
      <c r="E7" s="31">
        <f aca="true" t="shared" si="0" ref="E7:E12">D7-C7</f>
        <v>-327.8999999999942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77</v>
      </c>
      <c r="C8" s="44">
        <f>C9+C10+C11+C13+C16+C12</f>
        <v>50776.6</v>
      </c>
      <c r="D8" s="44">
        <f>D9+D10+D11+D13+D16+D12</f>
        <v>50448.700000000004</v>
      </c>
      <c r="E8" s="33">
        <f>D8-C8</f>
        <v>-327.8999999999942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94</v>
      </c>
      <c r="C9" s="44">
        <v>16194.7</v>
      </c>
      <c r="D9" s="44">
        <v>16044.5</v>
      </c>
      <c r="E9" s="33">
        <f>D9-C9</f>
        <v>-150.20000000000073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95</v>
      </c>
      <c r="C10" s="44">
        <v>23469</v>
      </c>
      <c r="D10" s="44">
        <v>23352.3</v>
      </c>
      <c r="E10" s="33">
        <f t="shared" si="0"/>
        <v>-116.70000000000073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96</v>
      </c>
      <c r="C11" s="44">
        <v>9470.8</v>
      </c>
      <c r="D11" s="44">
        <v>9409.8</v>
      </c>
      <c r="E11" s="33">
        <f t="shared" si="0"/>
        <v>-61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97</v>
      </c>
      <c r="C12" s="44">
        <v>1642.1</v>
      </c>
      <c r="D12" s="44">
        <v>1642.1</v>
      </c>
      <c r="E12" s="33">
        <f t="shared" si="0"/>
        <v>0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63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94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95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80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95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96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64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65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61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83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52771.2</v>
      </c>
      <c r="D32" s="31">
        <f>D33+D77</f>
        <v>52443.299999999996</v>
      </c>
      <c r="E32" s="31">
        <f>E33+E77</f>
        <v>-327.90000000000146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72</v>
      </c>
      <c r="B33" s="30" t="s">
        <v>75</v>
      </c>
      <c r="C33" s="31">
        <f>SUM(C34,C37:C42,C46:C71,C75:C76)</f>
        <v>52771.2</v>
      </c>
      <c r="D33" s="31">
        <f>SUM(D34,D37:D42,D46:D71,D75:D76)</f>
        <v>52443.299999999996</v>
      </c>
      <c r="E33" s="31">
        <f t="shared" si="2"/>
        <v>-327.90000000000146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48236.7</v>
      </c>
      <c r="D34" s="44">
        <v>47836.2</v>
      </c>
      <c r="E34" s="33">
        <f t="shared" si="2"/>
        <v>-400.5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66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3234.5</v>
      </c>
      <c r="D37" s="44">
        <v>3234.5</v>
      </c>
      <c r="E37" s="33">
        <f t="shared" si="2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300</v>
      </c>
      <c r="D38" s="44">
        <v>300</v>
      </c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100</v>
      </c>
      <c r="D39" s="44">
        <v>100</v>
      </c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0</v>
      </c>
      <c r="D42" s="33">
        <f>SUM(D43:D45)</f>
        <v>0</v>
      </c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67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200</v>
      </c>
      <c r="D48" s="44">
        <v>200</v>
      </c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200</v>
      </c>
      <c r="D49" s="44">
        <v>200</v>
      </c>
      <c r="E49" s="33">
        <f>D49-C49</f>
        <v>0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69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>
        <v>107.8</v>
      </c>
      <c r="D54" s="44">
        <v>107.8</v>
      </c>
      <c r="E54" s="33">
        <f>D54-C54</f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>
        <v>142.2</v>
      </c>
      <c r="D55" s="44">
        <v>142.2</v>
      </c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89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62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200</v>
      </c>
      <c r="D59" s="44">
        <v>200</v>
      </c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>
        <v>3</v>
      </c>
      <c r="D60" s="44">
        <v>3</v>
      </c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>
        <v>34</v>
      </c>
      <c r="D61" s="44">
        <v>34</v>
      </c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>
        <v>13</v>
      </c>
      <c r="D62" s="44">
        <v>13</v>
      </c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84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85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82</v>
      </c>
      <c r="C65" s="44">
        <v>0</v>
      </c>
      <c r="D65" s="44">
        <v>72.6</v>
      </c>
      <c r="E65" s="33">
        <f t="shared" si="4"/>
        <v>72.6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70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73</v>
      </c>
      <c r="B77" s="30" t="s">
        <v>76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71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86</v>
      </c>
      <c r="C82" s="46"/>
      <c r="D82" s="44"/>
      <c r="E82" s="33">
        <f>D82-C82</f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87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88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79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78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101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2017-03-07T08:55:02Z</cp:lastPrinted>
  <dcterms:created xsi:type="dcterms:W3CDTF">1996-10-14T23:33:28Z</dcterms:created>
  <dcterms:modified xsi:type="dcterms:W3CDTF">2017-03-09T10:08:27Z</dcterms:modified>
  <cp:category/>
  <cp:version/>
  <cp:contentType/>
  <cp:contentStatus/>
</cp:coreProperties>
</file>