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<sst xmlns="http://schemas.openxmlformats.org/spreadsheetml/2006/main" count="163" uniqueCount="105">
  <si>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</si>
  <si>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</si>
  <si>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</si>
  <si>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</si>
  <si>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</si>
  <si>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</si>
  <si>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</si>
  <si>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</si>
  <si>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</si>
  <si>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</si>
  <si>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</si>
  <si>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</si>
  <si>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</si>
  <si>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</si>
  <si>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</si>
  <si>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</si>
  <si>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</si>
  <si>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</si>
  <si>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</si>
  <si>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</si>
  <si>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</si>
  <si>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</si>
  <si>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</si>
  <si>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</si>
  <si>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</si>
  <si>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</si>
  <si>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</si>
  <si>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</si>
  <si>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</si>
  <si>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</si>
  <si>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</si>
  <si>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</si>
  <si>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</si>
  <si>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</si>
  <si>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</si>
  <si>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</si>
  <si>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</si>
  <si>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</si>
  <si>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</si>
  <si>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</si>
  <si>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</si>
  <si>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</si>
  <si>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</si>
  <si>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</si>
  <si>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</si>
  <si>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</si>
  <si>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</si>
  <si>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</si>
  <si>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</si>
  <si>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</si>
  <si>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</si>
  <si>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</si>
  <si>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</si>
  <si>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</si>
  <si>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</si>
  <si>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</si>
  <si>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</si>
  <si>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</si>
  <si>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</si>
  <si>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</si>
  <si>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</si>
  <si>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</si>
  <si>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</si>
  <si>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</si>
  <si>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</si>
  <si>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</si>
  <si>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</si>
  <si>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</si>
  <si>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</si>
  <si>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</si>
  <si>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</si>
  <si>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</si>
  <si>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</si>
  <si>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</si>
  <si>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</si>
  <si>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</si>
  <si>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</si>
  <si>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</si>
  <si>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</si>
  <si>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</si>
  <si>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</si>
  <si>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</si>
  <si>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</si>
  <si>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</si>
  <si>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</si>
  <si>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</si>
  <si>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</si>
  <si>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</si>
  <si>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</si>
  <si>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</si>
  <si>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</si>
  <si>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</si>
  <si>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</si>
  <si>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</si>
  <si>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</si>
  <si>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</si>
  <si>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</si>
  <si>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</si>
  <si>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</si>
  <si>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</si>
  <si>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</si>
  <si>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</si>
  <si>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</si>
  <si>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«ՄԵՂՐԱՇԱՏԻ ՄԻՋՆԱԿԱՐԳ ԴՊՐՈՑ» ՊՈԱԿ-ի </t>
  </si>
  <si>
    <t>Գործուղման ծախսերի գծով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</si>
</sst>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103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f>F8+F9+F10+F11</f>
        <v>30542.5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20">
        <v>13429.6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20">
        <v>10818.1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20">
        <v>5211.8</v>
      </c>
      <c r="G10" s="1"/>
    </row>
    <row r="11" spans="1:7" ht="18" customHeight="1">
      <c r="A11" s="19"/>
      <c r="B11" s="21" t="s">
        <v>98</v>
      </c>
      <c r="C11" s="10"/>
      <c r="D11" s="11"/>
      <c r="E11" s="11"/>
      <c r="F11" s="20">
        <v>1083</v>
      </c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/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/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/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30542.5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29058.7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/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/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>
        <v>1002.5</v>
      </c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/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>
        <v>9.3</v>
      </c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/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/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/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/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/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>
        <v>6.2</v>
      </c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/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139.7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/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/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/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/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/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/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/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/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/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/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/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/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/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/>
      <c r="G65" s="1"/>
    </row>
    <row r="66" spans="1:7" ht="18.75" customHeight="1">
      <c r="A66" s="19">
        <v>28</v>
      </c>
      <c r="B66" s="97" t="s">
        <v>101</v>
      </c>
      <c r="C66" s="97"/>
      <c r="D66" s="11"/>
      <c r="E66" s="11"/>
      <c r="F66" s="20"/>
      <c r="G66" s="1"/>
    </row>
    <row r="67" spans="1:7" ht="18.75" customHeight="1">
      <c r="A67" s="19">
        <v>29</v>
      </c>
      <c r="B67" s="1" t="s">
        <v>104</v>
      </c>
      <c r="C67" s="12"/>
      <c r="D67" s="11"/>
      <c r="E67" s="11"/>
      <c r="F67" s="20">
        <v>98.8</v>
      </c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>
        <v>227.3</v>
      </c>
      <c r="G75" s="83"/>
    </row>
    <row r="76" spans="1:7" ht="23.25" customHeight="1">
      <c r="A76" s="59"/>
      <c r="B76" s="73" t="s">
        <v>33</v>
      </c>
      <c r="C76" s="9">
        <f>SUM(C34:C75)</f>
        <v>0</v>
      </c>
      <c r="D76" s="8"/>
      <c r="E76" s="8"/>
      <c r="F76" s="8">
        <f>SUM(F34,F37:F42,F46:F71,F73:F75)</f>
        <v>30542.5</v>
      </c>
      <c r="G76" s="83">
        <f>+F31-F76</f>
        <v>0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F37" sqref="F37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4" customFormat="1" ht="24.75" customHeight="1">
      <c r="A2" s="96" t="s">
        <v>103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/>
      <c r="D6" s="43"/>
      <c r="E6" s="31">
        <f aca="true" t="shared" si="0" ref="E6:E12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f>SUM(C8,C19:C31)</f>
        <v>30627.500000000004</v>
      </c>
      <c r="D7" s="31">
        <v>30542.5</v>
      </c>
      <c r="E7" s="31">
        <f t="shared" si="0"/>
        <v>-85.00000000000364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f>C9+C10+C11+C13+C16+C12</f>
        <v>30627.500000000004</v>
      </c>
      <c r="D8" s="44"/>
      <c r="E8" s="33">
        <f t="shared" si="0"/>
        <v>-30627.500000000004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13653.1</v>
      </c>
      <c r="D9" s="44">
        <v>13429.6</v>
      </c>
      <c r="E9" s="33">
        <f t="shared" si="0"/>
        <v>-223.5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10789.2</v>
      </c>
      <c r="D10" s="44">
        <v>10818.1</v>
      </c>
      <c r="E10" s="33">
        <f t="shared" si="0"/>
        <v>28.899999999999636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>
        <v>5268.8</v>
      </c>
      <c r="D11" s="44">
        <v>5211.8</v>
      </c>
      <c r="E11" s="33">
        <f t="shared" si="0"/>
        <v>-57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>
        <v>916.4</v>
      </c>
      <c r="D12" s="44">
        <v>1083</v>
      </c>
      <c r="E12" s="33">
        <f t="shared" si="0"/>
        <v>166.60000000000002</v>
      </c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/>
      <c r="D14" s="46"/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/>
      <c r="D15" s="46"/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f>D17+D18</f>
        <v>0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/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/>
      <c r="D22" s="44"/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/>
      <c r="D24" s="44"/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/>
      <c r="D31" s="44"/>
      <c r="E31" s="33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30627.499999999996</v>
      </c>
      <c r="D32" s="31">
        <f>D33+D77</f>
        <v>30542.5</v>
      </c>
      <c r="E32" s="31">
        <f>E33+E77</f>
        <v>-84.99999999999636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30627.499999999996</v>
      </c>
      <c r="D33" s="31">
        <f>SUM(D34,D37:D42,D46:D71,D75:D76)</f>
        <v>30542.5</v>
      </c>
      <c r="E33" s="31">
        <f t="shared" si="2"/>
        <v>-84.99999999999636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28892.1</v>
      </c>
      <c r="D34" s="44">
        <v>29058.7</v>
      </c>
      <c r="E34" s="33">
        <f t="shared" si="2"/>
        <v>166.60000000000218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/>
      <c r="D35" s="44"/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>
        <v>1254.1</v>
      </c>
      <c r="D37" s="44">
        <v>1002.5</v>
      </c>
      <c r="E37" s="33">
        <f t="shared" si="2"/>
        <v>-251.5999999999999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/>
      <c r="D38" s="44"/>
      <c r="E38" s="33">
        <f t="shared" si="2"/>
        <v>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>
        <v>14.3</v>
      </c>
      <c r="D39" s="44">
        <v>9.3</v>
      </c>
      <c r="E39" s="33">
        <f t="shared" si="2"/>
        <v>-5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/>
      <c r="D40" s="44"/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/>
      <c r="D41" s="44"/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f>SUM(C43:C45)</f>
        <v>0</v>
      </c>
      <c r="D42" s="33">
        <f>SUM(D43:D45)</f>
        <v>0</v>
      </c>
      <c r="E42" s="33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/>
      <c r="D43" s="44"/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/>
      <c r="D45" s="46"/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>
        <v>6.2</v>
      </c>
      <c r="D47" s="44">
        <v>6.2</v>
      </c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>
        <v>139.7</v>
      </c>
      <c r="D48" s="44">
        <v>139.7</v>
      </c>
      <c r="E48" s="33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/>
      <c r="D49" s="44"/>
      <c r="E49" s="33">
        <f t="shared" si="3"/>
        <v>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/>
      <c r="D50" s="44"/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/>
      <c r="D51" s="44"/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/>
      <c r="D53" s="44"/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/>
      <c r="D54" s="44"/>
      <c r="E54" s="33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/>
      <c r="D55" s="44"/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/>
      <c r="D56" s="44"/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/>
      <c r="D57" s="44"/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/>
      <c r="D59" s="44"/>
      <c r="E59" s="33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/>
      <c r="D60" s="44"/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/>
      <c r="D61" s="44"/>
      <c r="E61" s="33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/>
      <c r="D62" s="44"/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/>
      <c r="D63" s="44"/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/>
      <c r="D65" s="44"/>
      <c r="E65" s="33">
        <f t="shared" si="4"/>
        <v>0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 t="s">
        <v>104</v>
      </c>
      <c r="C66" s="44">
        <v>98.8</v>
      </c>
      <c r="D66" s="44">
        <v>98.8</v>
      </c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>
        <v>222.3</v>
      </c>
      <c r="D76" s="44">
        <v>227.3</v>
      </c>
      <c r="E76" s="33">
        <f t="shared" si="4"/>
        <v>5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0</v>
      </c>
      <c r="D77" s="31">
        <f>+D78+D87</f>
        <v>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0</v>
      </c>
      <c r="D78" s="33">
        <f>SUM(D79:D86)</f>
        <v>0</v>
      </c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/>
      <c r="D82" s="44"/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/>
      <c r="D83" s="44"/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2017-03-10T05:35:53Z</dcterms:modified>
  <cp:category/>
  <cp:version/>
  <cp:contentType/>
  <cp:contentStatus/>
</cp:coreProperties>
</file>