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<sst xmlns="http://schemas.openxmlformats.org/spreadsheetml/2006/main" count="167" uniqueCount="109">
  <si>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</si>
  <si>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</si>
  <si>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</si>
  <si>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</si>
  <si>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</si>
  <si>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</si>
  <si>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</si>
  <si>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</si>
  <si>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</si>
  <si>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</si>
  <si>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</si>
  <si>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</si>
  <si>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</si>
  <si>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</si>
  <si>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</si>
  <si>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</si>
  <si>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</si>
  <si>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</si>
  <si>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</si>
  <si>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</si>
  <si>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</si>
  <si>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</si>
  <si>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</si>
  <si>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</si>
  <si>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</si>
  <si>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</si>
  <si>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</si>
  <si>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</si>
  <si>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</si>
  <si>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</si>
  <si>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</si>
  <si>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</si>
  <si>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</si>
  <si>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</si>
  <si>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</si>
  <si>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</si>
  <si>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</si>
  <si>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</si>
  <si>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</si>
  <si>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</si>
  <si>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</si>
  <si>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</si>
  <si>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</si>
  <si>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</si>
  <si>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</si>
  <si>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</si>
  <si>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</si>
  <si>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</si>
  <si>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</si>
  <si>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</si>
  <si>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</si>
  <si>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</si>
  <si>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</si>
  <si>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</si>
  <si>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</si>
  <si>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</si>
  <si>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</si>
  <si>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</si>
  <si>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</si>
  <si>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</si>
  <si>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</si>
  <si>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</si>
  <si>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</si>
  <si>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</si>
  <si>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</si>
  <si>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</si>
  <si>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</si>
  <si>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</si>
  <si>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</si>
  <si>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</si>
  <si>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</si>
  <si>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</si>
  <si>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</si>
  <si>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</si>
  <si>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</si>
  <si>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</si>
  <si>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</si>
  <si>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</si>
  <si>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</si>
  <si>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</si>
  <si>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</si>
  <si>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</si>
  <si>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</si>
  <si>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</si>
  <si>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</si>
  <si>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</si>
  <si>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</si>
  <si>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</si>
  <si>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</si>
  <si>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</si>
  <si>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</si>
  <si>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</si>
  <si>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</si>
  <si>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</si>
  <si>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</si>
  <si>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</si>
  <si>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</si>
  <si>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</si>
  <si>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</si>
  <si>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</si>
  <si>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</si>
  <si>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</si>
  <si>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</si>
  <si>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«ՍՊԱՆԴԱՐՅԱՆԻ ՄԻՋՆԱԿԱՐԳ ԴՊՐՈՑ» ՊՈԱԿ-ի </t>
  </si>
  <si>
    <t>ընդհանուր բնույթի այլ ծառայություններ</t>
  </si>
  <si>
    <t>գործուղում</t>
  </si>
  <si>
    <t>այլ ծախսեր</t>
  </si>
  <si>
    <r>
      <t>«</t>
    </r>
    <r>
      <rPr>
        <b/>
        <u val="single"/>
        <sz val="14"/>
        <rFont val="Sylfaen"/>
        <family val="1"/>
      </rPr>
      <t>--ՍՊԱՆԴԱՐՅԱՆԻ ՄԻՋՆԱԿԱՐԳ ԴՊՐՈՑ------</t>
    </r>
    <r>
      <rPr>
        <b/>
        <sz val="14"/>
        <rFont val="Sylfaen"/>
        <family val="1"/>
      </rPr>
      <t xml:space="preserve">» ՊՈԱԿ-ի </t>
    </r>
  </si>
  <si>
    <t>ընդհանուր բնույթի այլ ծառայություն</t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</si>
</sst>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22">
      <selection activeCell="H78" sqref="H78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74" customWidth="1"/>
    <col min="8" max="16" width="9.140625" style="74" customWidth="1"/>
    <col min="17" max="16384" width="9.140625" style="3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107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5"/>
      <c r="B5" s="5"/>
      <c r="C5" s="5"/>
      <c r="D5" s="5"/>
      <c r="E5" s="5"/>
      <c r="F5" s="22" t="s">
        <v>61</v>
      </c>
      <c r="G5" s="62"/>
    </row>
    <row r="6" spans="1:7" ht="26.25" customHeight="1">
      <c r="A6" s="6" t="s">
        <v>0</v>
      </c>
      <c r="B6" s="21" t="s">
        <v>1</v>
      </c>
      <c r="C6" s="7"/>
      <c r="D6" s="7"/>
      <c r="E6" s="7"/>
      <c r="F6" s="8"/>
      <c r="G6" s="62"/>
    </row>
    <row r="7" spans="1:7" ht="18" customHeight="1">
      <c r="A7" s="18">
        <v>1</v>
      </c>
      <c r="B7" s="20" t="s">
        <v>78</v>
      </c>
      <c r="C7" s="9"/>
      <c r="D7" s="10"/>
      <c r="E7" s="10" t="s">
        <v>91</v>
      </c>
      <c r="F7" s="19">
        <f>F8+F9+F10+F11</f>
        <v>51660.299999999996</v>
      </c>
      <c r="G7" s="62"/>
    </row>
    <row r="8" spans="1:7" ht="18" customHeight="1">
      <c r="A8" s="18"/>
      <c r="B8" s="20" t="s">
        <v>95</v>
      </c>
      <c r="C8" s="9"/>
      <c r="D8" s="10"/>
      <c r="E8" s="10"/>
      <c r="F8" s="19">
        <v>20256.5</v>
      </c>
      <c r="G8" s="62"/>
    </row>
    <row r="9" spans="1:7" ht="18" customHeight="1">
      <c r="A9" s="18"/>
      <c r="B9" s="20" t="s">
        <v>96</v>
      </c>
      <c r="C9" s="9"/>
      <c r="D9" s="10"/>
      <c r="E9" s="10"/>
      <c r="F9" s="19">
        <v>21575.7</v>
      </c>
      <c r="G9" s="62"/>
    </row>
    <row r="10" spans="1:7" ht="18" customHeight="1">
      <c r="A10" s="18"/>
      <c r="B10" s="20" t="s">
        <v>97</v>
      </c>
      <c r="C10" s="9"/>
      <c r="D10" s="10"/>
      <c r="E10" s="10"/>
      <c r="F10" s="19">
        <v>8995</v>
      </c>
      <c r="G10" s="62"/>
    </row>
    <row r="11" spans="1:7" ht="18" customHeight="1">
      <c r="A11" s="18"/>
      <c r="B11" s="20" t="s">
        <v>98</v>
      </c>
      <c r="C11" s="9"/>
      <c r="D11" s="10"/>
      <c r="E11" s="10"/>
      <c r="F11" s="19">
        <v>833.1</v>
      </c>
      <c r="G11" s="62"/>
    </row>
    <row r="12" spans="1:16" s="26" customFormat="1" ht="18" customHeight="1">
      <c r="A12" s="17">
        <v>1.1</v>
      </c>
      <c r="B12" s="57" t="s">
        <v>82</v>
      </c>
      <c r="C12" s="14"/>
      <c r="D12" s="64"/>
      <c r="E12" s="64"/>
      <c r="F12" s="17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6" customFormat="1" ht="18" customHeight="1">
      <c r="A13" s="17"/>
      <c r="B13" s="57" t="s">
        <v>95</v>
      </c>
      <c r="C13" s="14"/>
      <c r="D13" s="64"/>
      <c r="E13" s="64"/>
      <c r="F13" s="17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6" customFormat="1" ht="18" customHeight="1">
      <c r="A14" s="17"/>
      <c r="B14" s="57" t="s">
        <v>96</v>
      </c>
      <c r="C14" s="14"/>
      <c r="D14" s="64"/>
      <c r="E14" s="64"/>
      <c r="F14" s="17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6" customFormat="1" ht="18" customHeight="1">
      <c r="A15" s="17">
        <v>1.2</v>
      </c>
      <c r="B15" s="84" t="s">
        <v>81</v>
      </c>
      <c r="C15" s="14"/>
      <c r="D15" s="64"/>
      <c r="E15" s="64"/>
      <c r="F15" s="17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6" customFormat="1" ht="18" customHeight="1">
      <c r="A16" s="17"/>
      <c r="B16" s="84" t="s">
        <v>96</v>
      </c>
      <c r="C16" s="14"/>
      <c r="D16" s="64"/>
      <c r="E16" s="64"/>
      <c r="F16" s="17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6" customFormat="1" ht="18" customHeight="1">
      <c r="A17" s="17"/>
      <c r="B17" s="84" t="s">
        <v>97</v>
      </c>
      <c r="C17" s="14"/>
      <c r="D17" s="64"/>
      <c r="E17" s="64"/>
      <c r="F17" s="17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8">
        <v>2</v>
      </c>
      <c r="B18" s="54" t="s">
        <v>2</v>
      </c>
      <c r="C18" s="9"/>
      <c r="D18" s="10"/>
      <c r="E18" s="10"/>
      <c r="F18" s="19"/>
      <c r="G18" s="62"/>
    </row>
    <row r="19" spans="1:7" ht="18" customHeight="1">
      <c r="A19" s="18">
        <v>3</v>
      </c>
      <c r="B19" s="54" t="s">
        <v>65</v>
      </c>
      <c r="C19" s="9"/>
      <c r="D19" s="10"/>
      <c r="E19" s="10"/>
      <c r="F19" s="19"/>
      <c r="G19" s="62"/>
    </row>
    <row r="20" spans="1:7" ht="18" customHeight="1">
      <c r="A20" s="18">
        <v>4</v>
      </c>
      <c r="B20" s="54" t="s">
        <v>66</v>
      </c>
      <c r="C20" s="9"/>
      <c r="D20" s="10"/>
      <c r="E20" s="10"/>
      <c r="F20" s="19"/>
      <c r="G20" s="62"/>
    </row>
    <row r="21" spans="1:7" ht="18" customHeight="1">
      <c r="A21" s="18">
        <v>5</v>
      </c>
      <c r="B21" s="53" t="s">
        <v>62</v>
      </c>
      <c r="C21" s="11"/>
      <c r="D21" s="10"/>
      <c r="E21" s="10"/>
      <c r="F21" s="19"/>
      <c r="G21" s="62"/>
    </row>
    <row r="22" spans="1:7" ht="18" customHeight="1">
      <c r="A22" s="18">
        <v>6</v>
      </c>
      <c r="B22" s="54" t="s">
        <v>84</v>
      </c>
      <c r="C22" s="11"/>
      <c r="D22" s="10"/>
      <c r="E22" s="10"/>
      <c r="F22" s="19"/>
      <c r="G22" s="62"/>
    </row>
    <row r="23" spans="1:7" ht="18" customHeight="1">
      <c r="A23" s="18">
        <v>7</v>
      </c>
      <c r="B23" s="54" t="s">
        <v>3</v>
      </c>
      <c r="C23" s="11"/>
      <c r="D23" s="10"/>
      <c r="E23" s="10"/>
      <c r="F23" s="19"/>
      <c r="G23" s="62"/>
    </row>
    <row r="24" spans="1:7" ht="22.5" customHeight="1">
      <c r="A24" s="18">
        <v>8</v>
      </c>
      <c r="B24" s="53" t="s">
        <v>4</v>
      </c>
      <c r="C24" s="11"/>
      <c r="D24" s="10"/>
      <c r="E24" s="10"/>
      <c r="F24" s="19"/>
      <c r="G24" s="62"/>
    </row>
    <row r="25" spans="1:7" ht="21.75" customHeight="1">
      <c r="A25" s="18">
        <v>9</v>
      </c>
      <c r="B25" s="54" t="s">
        <v>5</v>
      </c>
      <c r="C25" s="11"/>
      <c r="D25" s="10"/>
      <c r="E25" s="10"/>
      <c r="F25" s="19"/>
      <c r="G25" s="62"/>
    </row>
    <row r="26" spans="1:7" ht="21.75" customHeight="1">
      <c r="A26" s="18">
        <v>10</v>
      </c>
      <c r="B26" s="53" t="s">
        <v>6</v>
      </c>
      <c r="C26" s="11"/>
      <c r="D26" s="10"/>
      <c r="E26" s="10"/>
      <c r="F26" s="19"/>
      <c r="G26" s="62"/>
    </row>
    <row r="27" spans="1:7" ht="21.75" customHeight="1">
      <c r="A27" s="18">
        <v>11</v>
      </c>
      <c r="B27" s="62" t="s">
        <v>99</v>
      </c>
      <c r="C27" s="11"/>
      <c r="D27" s="10"/>
      <c r="E27" s="10"/>
      <c r="F27" s="19">
        <v>144.9</v>
      </c>
      <c r="G27" s="62"/>
    </row>
    <row r="28" spans="1:7" ht="19.5" customHeight="1">
      <c r="A28" s="18">
        <v>12</v>
      </c>
      <c r="B28" s="20"/>
      <c r="C28" s="11"/>
      <c r="D28" s="10"/>
      <c r="E28" s="10"/>
      <c r="F28" s="19"/>
      <c r="G28" s="62"/>
    </row>
    <row r="29" spans="1:7" ht="19.5" customHeight="1">
      <c r="A29" s="18">
        <v>13</v>
      </c>
      <c r="B29" s="20"/>
      <c r="C29" s="11"/>
      <c r="D29" s="10"/>
      <c r="E29" s="10"/>
      <c r="F29" s="19"/>
      <c r="G29" s="62"/>
    </row>
    <row r="30" spans="1:16" s="13" customFormat="1" ht="21.75" customHeight="1">
      <c r="A30" s="18">
        <v>14</v>
      </c>
      <c r="B30" s="2" t="s">
        <v>7</v>
      </c>
      <c r="C30" s="11"/>
      <c r="D30" s="10"/>
      <c r="E30" s="10"/>
      <c r="F30" s="19">
        <v>6</v>
      </c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6"/>
      <c r="B31" s="12" t="s">
        <v>30</v>
      </c>
      <c r="C31" s="8"/>
      <c r="D31" s="7"/>
      <c r="E31" s="7"/>
      <c r="F31" s="7">
        <f>SUM(F7,F18:F30)</f>
        <v>51811.2</v>
      </c>
      <c r="G31" s="62"/>
    </row>
    <row r="32" spans="1:7" ht="23.25" customHeight="1">
      <c r="A32" s="9"/>
      <c r="B32" s="6"/>
      <c r="C32" s="11"/>
      <c r="D32" s="10"/>
      <c r="E32" s="10"/>
      <c r="F32" s="10"/>
      <c r="G32" s="62"/>
    </row>
    <row r="33" spans="1:7" ht="24.75" customHeight="1">
      <c r="A33" s="6" t="s">
        <v>8</v>
      </c>
      <c r="B33" s="21" t="s">
        <v>9</v>
      </c>
      <c r="C33" s="8"/>
      <c r="D33" s="8"/>
      <c r="E33" s="8"/>
      <c r="F33" s="8"/>
      <c r="G33" s="62"/>
    </row>
    <row r="34" spans="1:7" ht="18" customHeight="1">
      <c r="A34" s="18">
        <v>1</v>
      </c>
      <c r="B34" s="20" t="s">
        <v>10</v>
      </c>
      <c r="C34" s="11"/>
      <c r="D34" s="10"/>
      <c r="E34" s="10"/>
      <c r="F34" s="19">
        <v>47034.9</v>
      </c>
      <c r="G34" s="62"/>
    </row>
    <row r="35" spans="1:7" ht="15" customHeight="1">
      <c r="A35" s="63">
        <v>1.1</v>
      </c>
      <c r="B35" s="15" t="s">
        <v>67</v>
      </c>
      <c r="C35" s="11"/>
      <c r="D35" s="10"/>
      <c r="E35" s="10"/>
      <c r="F35" s="19"/>
      <c r="G35" s="62"/>
    </row>
    <row r="36" spans="1:7" ht="15" customHeight="1">
      <c r="A36" s="63">
        <v>1.2</v>
      </c>
      <c r="B36" s="15" t="s">
        <v>11</v>
      </c>
      <c r="C36" s="11"/>
      <c r="D36" s="10"/>
      <c r="E36" s="10"/>
      <c r="F36" s="19"/>
      <c r="G36" s="62"/>
    </row>
    <row r="37" spans="1:7" ht="18" customHeight="1">
      <c r="A37" s="18">
        <v>2</v>
      </c>
      <c r="B37" s="54" t="s">
        <v>13</v>
      </c>
      <c r="C37" s="11"/>
      <c r="D37" s="10"/>
      <c r="E37" s="10"/>
      <c r="F37" s="19">
        <v>2963.4</v>
      </c>
      <c r="G37" s="62"/>
    </row>
    <row r="38" spans="1:7" ht="18" customHeight="1">
      <c r="A38" s="18">
        <v>3</v>
      </c>
      <c r="B38" s="59" t="s">
        <v>12</v>
      </c>
      <c r="C38" s="11"/>
      <c r="D38" s="10"/>
      <c r="E38" s="10"/>
      <c r="F38" s="19">
        <v>928</v>
      </c>
      <c r="G38" s="62"/>
    </row>
    <row r="39" spans="1:7" ht="18" customHeight="1">
      <c r="A39" s="18">
        <v>4</v>
      </c>
      <c r="B39" s="59" t="s">
        <v>15</v>
      </c>
      <c r="C39" s="11"/>
      <c r="D39" s="10"/>
      <c r="E39" s="10"/>
      <c r="F39" s="19"/>
      <c r="G39" s="62"/>
    </row>
    <row r="40" spans="1:7" ht="18" customHeight="1">
      <c r="A40" s="18">
        <v>5</v>
      </c>
      <c r="B40" s="54" t="s">
        <v>16</v>
      </c>
      <c r="C40" s="11"/>
      <c r="D40" s="10"/>
      <c r="E40" s="10"/>
      <c r="F40" s="19"/>
      <c r="G40" s="62"/>
    </row>
    <row r="41" spans="1:7" ht="18" customHeight="1">
      <c r="A41" s="18">
        <v>6</v>
      </c>
      <c r="B41" s="54" t="s">
        <v>17</v>
      </c>
      <c r="C41" s="11"/>
      <c r="D41" s="10"/>
      <c r="E41" s="10"/>
      <c r="F41" s="19"/>
      <c r="G41" s="62"/>
    </row>
    <row r="42" spans="1:7" ht="18" customHeight="1">
      <c r="A42" s="18">
        <v>7</v>
      </c>
      <c r="B42" s="59" t="s">
        <v>18</v>
      </c>
      <c r="C42" s="11"/>
      <c r="D42" s="11"/>
      <c r="E42" s="11"/>
      <c r="F42" s="11"/>
      <c r="G42" s="62"/>
    </row>
    <row r="43" spans="1:7" ht="18" customHeight="1">
      <c r="A43" s="63">
        <v>7.1</v>
      </c>
      <c r="B43" s="60" t="s">
        <v>19</v>
      </c>
      <c r="C43" s="11"/>
      <c r="D43" s="10"/>
      <c r="E43" s="10"/>
      <c r="F43" s="17">
        <v>66</v>
      </c>
      <c r="G43" s="62"/>
    </row>
    <row r="44" spans="1:7" ht="18" customHeight="1">
      <c r="A44" s="63">
        <v>7.2</v>
      </c>
      <c r="B44" s="61" t="s">
        <v>20</v>
      </c>
      <c r="C44" s="11"/>
      <c r="D44" s="10"/>
      <c r="E44" s="10"/>
      <c r="F44" s="17"/>
      <c r="G44" s="62"/>
    </row>
    <row r="45" spans="1:7" ht="18" customHeight="1">
      <c r="A45" s="63">
        <v>7.3</v>
      </c>
      <c r="B45" s="61" t="s">
        <v>21</v>
      </c>
      <c r="C45" s="11"/>
      <c r="D45" s="10"/>
      <c r="E45" s="10"/>
      <c r="F45" s="17">
        <v>48</v>
      </c>
      <c r="G45" s="62"/>
    </row>
    <row r="46" spans="1:7" ht="18" customHeight="1">
      <c r="A46" s="18">
        <v>8</v>
      </c>
      <c r="B46" s="54" t="s">
        <v>68</v>
      </c>
      <c r="C46" s="11"/>
      <c r="D46" s="10"/>
      <c r="E46" s="10"/>
      <c r="F46" s="19"/>
      <c r="G46" s="62"/>
    </row>
    <row r="47" spans="1:7" ht="18" customHeight="1">
      <c r="A47" s="18">
        <v>9</v>
      </c>
      <c r="B47" s="54" t="s">
        <v>22</v>
      </c>
      <c r="C47" s="11"/>
      <c r="D47" s="10"/>
      <c r="E47" s="10"/>
      <c r="F47" s="19">
        <v>1.7</v>
      </c>
      <c r="G47" s="62"/>
    </row>
    <row r="48" spans="1:7" ht="18" customHeight="1">
      <c r="A48" s="18">
        <v>10</v>
      </c>
      <c r="B48" s="59" t="s">
        <v>31</v>
      </c>
      <c r="C48" s="11"/>
      <c r="D48" s="10"/>
      <c r="E48" s="10"/>
      <c r="F48" s="19">
        <v>80</v>
      </c>
      <c r="G48" s="62"/>
    </row>
    <row r="49" spans="1:7" ht="18" customHeight="1">
      <c r="A49" s="18">
        <v>11</v>
      </c>
      <c r="B49" s="59" t="s">
        <v>23</v>
      </c>
      <c r="C49" s="11"/>
      <c r="D49" s="10"/>
      <c r="E49" s="10"/>
      <c r="F49" s="19">
        <v>96.1</v>
      </c>
      <c r="G49" s="62"/>
    </row>
    <row r="50" spans="1:7" ht="18" customHeight="1">
      <c r="A50" s="18">
        <v>12</v>
      </c>
      <c r="B50" s="54" t="s">
        <v>32</v>
      </c>
      <c r="C50" s="11"/>
      <c r="D50" s="10"/>
      <c r="E50" s="10"/>
      <c r="F50" s="19"/>
      <c r="G50" s="62"/>
    </row>
    <row r="51" spans="1:7" ht="18.75" customHeight="1">
      <c r="A51" s="18">
        <v>13</v>
      </c>
      <c r="B51" s="2" t="s">
        <v>55</v>
      </c>
      <c r="C51" s="11"/>
      <c r="D51" s="10"/>
      <c r="E51" s="10"/>
      <c r="F51" s="19"/>
      <c r="G51" s="62"/>
    </row>
    <row r="52" spans="1:8" ht="18" customHeight="1">
      <c r="A52" s="18">
        <v>14</v>
      </c>
      <c r="B52" s="54" t="s">
        <v>14</v>
      </c>
      <c r="C52" s="11"/>
      <c r="D52" s="10"/>
      <c r="E52" s="10"/>
      <c r="F52" s="19"/>
      <c r="G52" s="62"/>
      <c r="H52" s="81"/>
    </row>
    <row r="53" spans="1:8" ht="20.25" customHeight="1">
      <c r="A53" s="18">
        <v>15</v>
      </c>
      <c r="B53" s="54" t="s">
        <v>70</v>
      </c>
      <c r="C53" s="11"/>
      <c r="D53" s="10"/>
      <c r="E53" s="10"/>
      <c r="F53" s="19"/>
      <c r="G53" s="62"/>
      <c r="H53" s="81"/>
    </row>
    <row r="54" spans="1:7" ht="18" customHeight="1">
      <c r="A54" s="18">
        <v>16</v>
      </c>
      <c r="B54" s="54" t="s">
        <v>24</v>
      </c>
      <c r="C54" s="11"/>
      <c r="D54" s="10"/>
      <c r="E54" s="10"/>
      <c r="F54" s="19">
        <v>36.5</v>
      </c>
      <c r="G54" s="62"/>
    </row>
    <row r="55" spans="1:7" ht="18.75" customHeight="1">
      <c r="A55" s="18">
        <v>17</v>
      </c>
      <c r="B55" s="54" t="s">
        <v>25</v>
      </c>
      <c r="C55" s="11"/>
      <c r="D55" s="10"/>
      <c r="E55" s="10"/>
      <c r="F55" s="19">
        <v>82</v>
      </c>
      <c r="G55" s="62"/>
    </row>
    <row r="56" spans="1:7" ht="18.75" customHeight="1">
      <c r="A56" s="18">
        <v>18</v>
      </c>
      <c r="B56" s="54" t="s">
        <v>90</v>
      </c>
      <c r="C56" s="11"/>
      <c r="D56" s="10"/>
      <c r="E56" s="10"/>
      <c r="F56" s="19">
        <v>74.4</v>
      </c>
      <c r="G56" s="62"/>
    </row>
    <row r="57" spans="1:7" ht="18" customHeight="1">
      <c r="A57" s="18">
        <v>19</v>
      </c>
      <c r="B57" s="86" t="s">
        <v>63</v>
      </c>
      <c r="C57" s="11"/>
      <c r="D57" s="10"/>
      <c r="E57" s="10"/>
      <c r="F57" s="19"/>
      <c r="G57" s="62"/>
    </row>
    <row r="58" spans="1:7" ht="18.75" customHeight="1">
      <c r="A58" s="18">
        <v>20</v>
      </c>
      <c r="B58" s="72" t="s">
        <v>50</v>
      </c>
      <c r="C58" s="11"/>
      <c r="D58" s="10"/>
      <c r="E58" s="10"/>
      <c r="F58" s="19"/>
      <c r="G58" s="62"/>
    </row>
    <row r="59" spans="1:7" ht="18.75" customHeight="1">
      <c r="A59" s="18">
        <v>21</v>
      </c>
      <c r="B59" s="72" t="s">
        <v>52</v>
      </c>
      <c r="C59" s="11"/>
      <c r="D59" s="10"/>
      <c r="E59" s="10"/>
      <c r="F59" s="19"/>
      <c r="G59" s="62"/>
    </row>
    <row r="60" spans="1:7" ht="18.75" customHeight="1">
      <c r="A60" s="18">
        <v>22</v>
      </c>
      <c r="B60" s="72" t="s">
        <v>51</v>
      </c>
      <c r="C60" s="11"/>
      <c r="D60" s="10"/>
      <c r="E60" s="10"/>
      <c r="F60" s="19">
        <v>3</v>
      </c>
      <c r="G60" s="62"/>
    </row>
    <row r="61" spans="1:7" ht="18.75" customHeight="1">
      <c r="A61" s="18">
        <v>23</v>
      </c>
      <c r="B61" s="72" t="s">
        <v>53</v>
      </c>
      <c r="C61" s="11"/>
      <c r="D61" s="10"/>
      <c r="E61" s="10"/>
      <c r="F61" s="19">
        <v>24</v>
      </c>
      <c r="G61" s="62"/>
    </row>
    <row r="62" spans="1:7" ht="18.75" customHeight="1">
      <c r="A62" s="18">
        <v>24</v>
      </c>
      <c r="B62" s="72" t="s">
        <v>54</v>
      </c>
      <c r="C62" s="11"/>
      <c r="D62" s="10"/>
      <c r="E62" s="10"/>
      <c r="F62" s="19"/>
      <c r="G62" s="62"/>
    </row>
    <row r="63" spans="1:7" ht="18.75" customHeight="1">
      <c r="A63" s="18">
        <v>25</v>
      </c>
      <c r="B63" s="72" t="s">
        <v>85</v>
      </c>
      <c r="C63" s="11"/>
      <c r="D63" s="10"/>
      <c r="E63" s="10"/>
      <c r="F63" s="19"/>
      <c r="G63" s="62"/>
    </row>
    <row r="64" spans="1:7" ht="18.75" customHeight="1">
      <c r="A64" s="18">
        <v>26</v>
      </c>
      <c r="B64" s="72" t="s">
        <v>86</v>
      </c>
      <c r="C64" s="11"/>
      <c r="D64" s="10"/>
      <c r="E64" s="10"/>
      <c r="F64" s="19"/>
      <c r="G64" s="62"/>
    </row>
    <row r="65" spans="1:7" ht="18.75" customHeight="1">
      <c r="A65" s="18">
        <v>27</v>
      </c>
      <c r="B65" s="72" t="s">
        <v>83</v>
      </c>
      <c r="C65" s="11"/>
      <c r="D65" s="10"/>
      <c r="E65" s="10"/>
      <c r="F65" s="19">
        <v>70.7</v>
      </c>
      <c r="G65" s="62"/>
    </row>
    <row r="66" spans="1:7" ht="18.75" customHeight="1">
      <c r="A66" s="18">
        <v>28</v>
      </c>
      <c r="B66" s="97" t="s">
        <v>101</v>
      </c>
      <c r="C66" s="97"/>
      <c r="D66" s="10"/>
      <c r="E66" s="10"/>
      <c r="F66" s="19"/>
      <c r="G66" s="62"/>
    </row>
    <row r="67" spans="1:7" ht="18.75" customHeight="1">
      <c r="A67" s="18">
        <v>29</v>
      </c>
      <c r="B67" s="62" t="s">
        <v>108</v>
      </c>
      <c r="C67" s="11"/>
      <c r="D67" s="10"/>
      <c r="E67" s="10"/>
      <c r="F67" s="19">
        <v>95</v>
      </c>
      <c r="G67" s="62"/>
    </row>
    <row r="68" spans="1:7" ht="18.75" customHeight="1">
      <c r="A68" s="18">
        <v>30</v>
      </c>
      <c r="B68" s="62" t="s">
        <v>105</v>
      </c>
      <c r="C68" s="11"/>
      <c r="D68" s="10"/>
      <c r="E68" s="10"/>
      <c r="F68" s="19">
        <v>21</v>
      </c>
      <c r="G68" s="62"/>
    </row>
    <row r="69" spans="1:7" ht="18.75" customHeight="1">
      <c r="A69" s="18">
        <v>31</v>
      </c>
      <c r="B69" s="62" t="s">
        <v>106</v>
      </c>
      <c r="C69" s="11"/>
      <c r="D69" s="10"/>
      <c r="E69" s="10"/>
      <c r="F69" s="19">
        <v>6</v>
      </c>
      <c r="G69" s="62"/>
    </row>
    <row r="70" spans="1:7" ht="18.75" customHeight="1">
      <c r="A70" s="18">
        <v>32</v>
      </c>
      <c r="B70" s="62" t="s">
        <v>100</v>
      </c>
      <c r="C70" s="11"/>
      <c r="D70" s="10"/>
      <c r="E70" s="10"/>
      <c r="F70" s="19"/>
      <c r="G70" s="62"/>
    </row>
    <row r="71" spans="1:7" ht="18" customHeight="1">
      <c r="A71" s="18">
        <v>33</v>
      </c>
      <c r="B71" s="62" t="s">
        <v>26</v>
      </c>
      <c r="C71" s="11"/>
      <c r="D71" s="10"/>
      <c r="E71" s="10"/>
      <c r="F71" s="19"/>
      <c r="G71" s="62"/>
    </row>
    <row r="72" spans="1:7" ht="18" customHeight="1">
      <c r="A72" s="63">
        <v>33.1</v>
      </c>
      <c r="B72" s="61" t="s">
        <v>27</v>
      </c>
      <c r="C72" s="11"/>
      <c r="D72" s="10"/>
      <c r="E72" s="10"/>
      <c r="F72" s="19"/>
      <c r="G72" s="62"/>
    </row>
    <row r="73" spans="1:7" ht="18" customHeight="1">
      <c r="A73" s="18">
        <v>34</v>
      </c>
      <c r="B73" s="54" t="s">
        <v>69</v>
      </c>
      <c r="C73" s="11"/>
      <c r="D73" s="10"/>
      <c r="E73" s="10"/>
      <c r="F73" s="17"/>
      <c r="G73" s="62"/>
    </row>
    <row r="74" spans="1:16" s="13" customFormat="1" ht="20.25" customHeight="1">
      <c r="A74" s="18">
        <v>35</v>
      </c>
      <c r="B74" s="54" t="s">
        <v>28</v>
      </c>
      <c r="C74" s="11"/>
      <c r="D74" s="10"/>
      <c r="E74" s="10"/>
      <c r="F74" s="19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8">
        <v>36</v>
      </c>
      <c r="B75" s="72" t="s">
        <v>29</v>
      </c>
      <c r="C75" s="8"/>
      <c r="D75" s="7"/>
      <c r="E75" s="7"/>
      <c r="F75" s="19"/>
      <c r="G75" s="83"/>
    </row>
    <row r="76" spans="1:7" ht="23.25" customHeight="1">
      <c r="A76" s="58"/>
      <c r="B76" s="73" t="s">
        <v>33</v>
      </c>
      <c r="C76" s="8"/>
      <c r="D76" s="7"/>
      <c r="E76" s="7"/>
      <c r="F76" s="7">
        <f>F34+F37+F38+F43+F45+F47+F48+F49+F54+F55+F56+F60+F61+F65+F67+F68+F69</f>
        <v>51630.7</v>
      </c>
      <c r="G76" s="83"/>
    </row>
    <row r="77" spans="2:7" ht="18">
      <c r="B77" s="2"/>
      <c r="C77" s="2"/>
      <c r="D77" s="2"/>
      <c r="E77" s="2"/>
      <c r="F77" s="9"/>
      <c r="G77" s="62"/>
    </row>
    <row r="78" spans="2:7" ht="18">
      <c r="B78" s="2"/>
      <c r="C78" s="2"/>
      <c r="D78" s="2"/>
      <c r="E78" s="2"/>
      <c r="F78" s="9"/>
      <c r="G78" s="62"/>
    </row>
    <row r="79" spans="2:7" ht="18">
      <c r="B79" s="2"/>
      <c r="C79" s="2"/>
      <c r="D79" s="2"/>
      <c r="E79" s="2"/>
      <c r="F79" s="9"/>
      <c r="G79" s="62"/>
    </row>
    <row r="80" spans="2:6" ht="18">
      <c r="B80" s="2"/>
      <c r="C80" s="2"/>
      <c r="D80" s="2"/>
      <c r="E80" s="2"/>
      <c r="F80" s="9"/>
    </row>
    <row r="81" spans="2:6" ht="18">
      <c r="B81" s="2"/>
      <c r="C81" s="2"/>
      <c r="D81" s="2"/>
      <c r="E81" s="2"/>
      <c r="F81" s="9"/>
    </row>
    <row r="82" spans="2:6" ht="18">
      <c r="B82" s="2"/>
      <c r="C82" s="2"/>
      <c r="D82" s="2"/>
      <c r="E82" s="2"/>
      <c r="F82" s="9"/>
    </row>
    <row r="83" spans="2:6" ht="18">
      <c r="B83" s="2"/>
      <c r="C83" s="2"/>
      <c r="D83" s="2"/>
      <c r="E83" s="2"/>
      <c r="F83" s="9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4.8515625" style="26" customWidth="1"/>
    <col min="2" max="2" width="53.140625" style="26" customWidth="1"/>
    <col min="3" max="3" width="15.57421875" style="26" customWidth="1"/>
    <col min="4" max="4" width="15.8515625" style="26" customWidth="1"/>
    <col min="5" max="5" width="14.8515625" style="26" customWidth="1"/>
    <col min="6" max="6" width="10.7109375" style="79" bestFit="1" customWidth="1"/>
    <col min="7" max="14" width="9.140625" style="79" customWidth="1"/>
    <col min="15" max="16384" width="9.140625" style="26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3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3" customFormat="1" ht="14.25" customHeight="1">
      <c r="A4" s="47"/>
      <c r="B4" s="47"/>
      <c r="E4" s="48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3" customFormat="1" ht="62.25" customHeight="1">
      <c r="A5" s="49"/>
      <c r="B5" s="50" t="s">
        <v>34</v>
      </c>
      <c r="C5" s="56" t="s">
        <v>92</v>
      </c>
      <c r="D5" s="56" t="s">
        <v>93</v>
      </c>
      <c r="E5" s="56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3" customFormat="1" ht="41.25" customHeight="1">
      <c r="A6" s="28" t="s">
        <v>0</v>
      </c>
      <c r="B6" s="29" t="s">
        <v>35</v>
      </c>
      <c r="C6" s="42">
        <v>144.9</v>
      </c>
      <c r="D6" s="42">
        <v>144.9</v>
      </c>
      <c r="E6" s="30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3" customFormat="1" ht="36">
      <c r="A7" s="28" t="s">
        <v>8</v>
      </c>
      <c r="B7" s="29" t="s">
        <v>75</v>
      </c>
      <c r="C7" s="30">
        <f>SUM(C8,C19:C31)</f>
        <v>51061.5</v>
      </c>
      <c r="D7" s="30">
        <f>SUM(D8,D19:D31)</f>
        <v>51741.399999999994</v>
      </c>
      <c r="E7" s="30">
        <f t="shared" si="0"/>
        <v>679.8999999999942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3" customFormat="1" ht="17.25" customHeight="1">
      <c r="A8" s="23">
        <v>1</v>
      </c>
      <c r="B8" s="24" t="s">
        <v>78</v>
      </c>
      <c r="C8" s="43">
        <f>C9+C10+C11+C13+C16+C12</f>
        <v>50986.4</v>
      </c>
      <c r="D8" s="43">
        <f>D9+D10+D11+D13+D16+D12</f>
        <v>51660.299999999996</v>
      </c>
      <c r="E8" s="34">
        <f>C8-D8</f>
        <v>-673.8999999999942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3" customFormat="1" ht="17.25" customHeight="1">
      <c r="A9" s="23"/>
      <c r="B9" s="24" t="s">
        <v>95</v>
      </c>
      <c r="C9" s="43">
        <v>20314</v>
      </c>
      <c r="D9" s="43">
        <v>20256.5</v>
      </c>
      <c r="E9" s="32">
        <f t="shared" si="0"/>
        <v>-57.5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3" customFormat="1" ht="17.25" customHeight="1">
      <c r="A10" s="23"/>
      <c r="B10" s="24" t="s">
        <v>96</v>
      </c>
      <c r="C10" s="43">
        <v>21265.4</v>
      </c>
      <c r="D10" s="43">
        <v>21575.7</v>
      </c>
      <c r="E10" s="32">
        <f t="shared" si="0"/>
        <v>310.2999999999993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3" customFormat="1" ht="17.25" customHeight="1">
      <c r="A11" s="23"/>
      <c r="B11" s="24" t="s">
        <v>97</v>
      </c>
      <c r="C11" s="43">
        <v>9407</v>
      </c>
      <c r="D11" s="43">
        <v>8995</v>
      </c>
      <c r="E11" s="32">
        <f t="shared" si="0"/>
        <v>-412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3" customFormat="1" ht="17.25" customHeight="1">
      <c r="A12" s="23"/>
      <c r="B12" s="24" t="s">
        <v>98</v>
      </c>
      <c r="C12" s="43"/>
      <c r="D12" s="43">
        <v>833.1</v>
      </c>
      <c r="E12" s="32">
        <v>833.1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7" customFormat="1" ht="17.25" customHeight="1">
      <c r="A13" s="25">
        <v>1.1</v>
      </c>
      <c r="B13" s="65" t="s">
        <v>64</v>
      </c>
      <c r="C13" s="45">
        <f>C14+C15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7" customFormat="1" ht="17.25" customHeight="1">
      <c r="A14" s="25"/>
      <c r="B14" s="24" t="s">
        <v>95</v>
      </c>
      <c r="C14" s="45"/>
      <c r="D14" s="45"/>
      <c r="E14" s="34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7" customFormat="1" ht="17.25" customHeight="1">
      <c r="A15" s="25"/>
      <c r="B15" s="24" t="s">
        <v>96</v>
      </c>
      <c r="C15" s="45"/>
      <c r="D15" s="45"/>
      <c r="E15" s="34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7" customFormat="1" ht="17.25" customHeight="1">
      <c r="A16" s="25">
        <v>1.2</v>
      </c>
      <c r="B16" s="65" t="s">
        <v>81</v>
      </c>
      <c r="C16" s="45">
        <f>C17+C18</f>
        <v>0</v>
      </c>
      <c r="D16" s="45">
        <f>D17+D18</f>
        <v>0</v>
      </c>
      <c r="E16" s="34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7" customFormat="1" ht="17.25" customHeight="1">
      <c r="A17" s="25"/>
      <c r="B17" s="24" t="s">
        <v>96</v>
      </c>
      <c r="C17" s="45"/>
      <c r="D17" s="45"/>
      <c r="E17" s="34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7" customFormat="1" ht="17.25" customHeight="1">
      <c r="A18" s="25"/>
      <c r="B18" s="24" t="s">
        <v>97</v>
      </c>
      <c r="C18" s="45"/>
      <c r="D18" s="45"/>
      <c r="E18" s="34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3" customFormat="1" ht="17.25" customHeight="1">
      <c r="A19" s="23">
        <v>2</v>
      </c>
      <c r="B19" s="1" t="s">
        <v>2</v>
      </c>
      <c r="C19" s="43"/>
      <c r="D19" s="43"/>
      <c r="E19" s="32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3" customFormat="1" ht="17.25" customHeight="1">
      <c r="A20" s="23">
        <v>3</v>
      </c>
      <c r="B20" s="1" t="s">
        <v>65</v>
      </c>
      <c r="C20" s="43"/>
      <c r="D20" s="43"/>
      <c r="E20" s="32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3" customFormat="1" ht="17.25" customHeight="1">
      <c r="A21" s="23">
        <v>4</v>
      </c>
      <c r="B21" s="1" t="s">
        <v>66</v>
      </c>
      <c r="C21" s="43"/>
      <c r="D21" s="43"/>
      <c r="E21" s="32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3" customFormat="1" ht="17.25" customHeight="1">
      <c r="A22" s="23">
        <v>5</v>
      </c>
      <c r="B22" s="55" t="s">
        <v>62</v>
      </c>
      <c r="C22" s="43"/>
      <c r="D22" s="43"/>
      <c r="E22" s="32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3" customFormat="1" ht="17.25" customHeight="1">
      <c r="A23" s="23">
        <v>6</v>
      </c>
      <c r="B23" s="1" t="s">
        <v>84</v>
      </c>
      <c r="C23" s="43"/>
      <c r="D23" s="43"/>
      <c r="E23" s="32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3" customFormat="1" ht="17.25" customHeight="1">
      <c r="A24" s="23">
        <v>7</v>
      </c>
      <c r="B24" s="1" t="s">
        <v>3</v>
      </c>
      <c r="C24" s="43"/>
      <c r="D24" s="43"/>
      <c r="E24" s="32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3" customFormat="1" ht="17.25" customHeight="1">
      <c r="A25" s="23">
        <v>8</v>
      </c>
      <c r="B25" s="55" t="s">
        <v>4</v>
      </c>
      <c r="C25" s="43"/>
      <c r="D25" s="43"/>
      <c r="E25" s="32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3" customFormat="1" ht="17.25" customHeight="1">
      <c r="A26" s="23">
        <v>9</v>
      </c>
      <c r="B26" s="31" t="s">
        <v>36</v>
      </c>
      <c r="C26" s="43">
        <v>75.1</v>
      </c>
      <c r="D26" s="43">
        <v>75.1</v>
      </c>
      <c r="E26" s="32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3" customFormat="1" ht="17.25" customHeight="1">
      <c r="A27" s="23">
        <v>10</v>
      </c>
      <c r="B27" s="31" t="s">
        <v>6</v>
      </c>
      <c r="C27" s="43"/>
      <c r="D27" s="43"/>
      <c r="E27" s="32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3" customFormat="1" ht="17.25" customHeight="1">
      <c r="A28" s="23">
        <v>11</v>
      </c>
      <c r="B28" s="44"/>
      <c r="C28" s="43"/>
      <c r="D28" s="43"/>
      <c r="E28" s="32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3" customFormat="1" ht="17.25" customHeight="1">
      <c r="A29" s="23">
        <v>12</v>
      </c>
      <c r="B29" s="44"/>
      <c r="C29" s="43"/>
      <c r="D29" s="43"/>
      <c r="E29" s="32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3" customFormat="1" ht="17.25" customHeight="1">
      <c r="A30" s="23">
        <v>13</v>
      </c>
      <c r="B30" s="44"/>
      <c r="C30" s="43"/>
      <c r="D30" s="43"/>
      <c r="E30" s="32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3" customFormat="1" ht="17.25" customHeight="1">
      <c r="A31" s="23">
        <v>14</v>
      </c>
      <c r="B31" s="31" t="s">
        <v>37</v>
      </c>
      <c r="C31" s="43"/>
      <c r="D31" s="43">
        <v>6</v>
      </c>
      <c r="E31" s="32">
        <f t="shared" si="2"/>
        <v>6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3" customFormat="1" ht="39.75" customHeight="1">
      <c r="A32" s="28" t="s">
        <v>38</v>
      </c>
      <c r="B32" s="29" t="s">
        <v>39</v>
      </c>
      <c r="C32" s="30">
        <f>C33+C77</f>
        <v>51061.4</v>
      </c>
      <c r="D32" s="30">
        <f>D33+D77</f>
        <v>51811.2</v>
      </c>
      <c r="E32" s="30">
        <f>E33+E77</f>
        <v>749.7999999999956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3" customFormat="1" ht="28.5" customHeight="1">
      <c r="A33" s="69" t="s">
        <v>73</v>
      </c>
      <c r="B33" s="29" t="s">
        <v>76</v>
      </c>
      <c r="C33" s="30">
        <f>SUM(C34,C37:C42,C46:C71,C75:C76)</f>
        <v>51061.4</v>
      </c>
      <c r="D33" s="30">
        <f>SUM(D34,D37:D42,D46:D71,D75:D76)</f>
        <v>51811.2</v>
      </c>
      <c r="E33" s="30">
        <f t="shared" si="2"/>
        <v>749.7999999999956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3" customFormat="1" ht="18" customHeight="1">
      <c r="A34" s="23">
        <v>1</v>
      </c>
      <c r="B34" s="44" t="s">
        <v>10</v>
      </c>
      <c r="C34" s="43">
        <v>46600</v>
      </c>
      <c r="D34" s="43">
        <v>47127</v>
      </c>
      <c r="E34" s="32">
        <f t="shared" si="2"/>
        <v>527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3" customFormat="1" ht="18" customHeight="1">
      <c r="A35" s="39">
        <v>1.1</v>
      </c>
      <c r="B35" s="33" t="s">
        <v>67</v>
      </c>
      <c r="C35" s="43"/>
      <c r="D35" s="43"/>
      <c r="E35" s="32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3" customFormat="1" ht="18" customHeight="1">
      <c r="A36" s="39">
        <v>1.2</v>
      </c>
      <c r="B36" s="33" t="s">
        <v>11</v>
      </c>
      <c r="C36" s="45"/>
      <c r="D36" s="43"/>
      <c r="E36" s="32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3" customFormat="1" ht="18" customHeight="1">
      <c r="A37" s="23">
        <v>2</v>
      </c>
      <c r="B37" s="1" t="s">
        <v>13</v>
      </c>
      <c r="C37" s="43">
        <v>2785.4</v>
      </c>
      <c r="D37" s="43">
        <v>2941.4</v>
      </c>
      <c r="E37" s="32">
        <f t="shared" si="2"/>
        <v>156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3" customFormat="1" ht="18" customHeight="1">
      <c r="A38" s="23">
        <v>3</v>
      </c>
      <c r="B38" s="66" t="s">
        <v>12</v>
      </c>
      <c r="C38" s="43">
        <v>950</v>
      </c>
      <c r="D38" s="43">
        <v>950</v>
      </c>
      <c r="E38" s="32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3" customFormat="1" ht="18" customHeight="1">
      <c r="A39" s="23">
        <v>4</v>
      </c>
      <c r="B39" s="66" t="s">
        <v>15</v>
      </c>
      <c r="C39" s="43"/>
      <c r="D39" s="43"/>
      <c r="E39" s="32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3" customFormat="1" ht="18" customHeight="1">
      <c r="A40" s="23">
        <v>5</v>
      </c>
      <c r="B40" s="1" t="s">
        <v>16</v>
      </c>
      <c r="C40" s="43"/>
      <c r="D40" s="43"/>
      <c r="E40" s="32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3" customFormat="1" ht="16.5" customHeight="1">
      <c r="A41" s="23">
        <v>6</v>
      </c>
      <c r="B41" s="1" t="s">
        <v>17</v>
      </c>
      <c r="C41" s="43"/>
      <c r="D41" s="43"/>
      <c r="E41" s="32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3" customFormat="1" ht="18">
      <c r="A42" s="23">
        <v>7</v>
      </c>
      <c r="B42" s="66" t="s">
        <v>18</v>
      </c>
      <c r="C42" s="32">
        <f>SUM(C43:C45)</f>
        <v>114</v>
      </c>
      <c r="D42" s="32">
        <f>SUM(D43:D45)</f>
        <v>114</v>
      </c>
      <c r="E42" s="32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3" customFormat="1" ht="18">
      <c r="A43" s="39">
        <v>7.1</v>
      </c>
      <c r="B43" s="67" t="s">
        <v>19</v>
      </c>
      <c r="C43" s="43">
        <v>66</v>
      </c>
      <c r="D43" s="43">
        <v>66</v>
      </c>
      <c r="E43" s="32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3" customFormat="1" ht="18">
      <c r="A44" s="39">
        <v>7.2</v>
      </c>
      <c r="B44" s="68" t="s">
        <v>20</v>
      </c>
      <c r="C44" s="45"/>
      <c r="D44" s="45"/>
      <c r="E44" s="34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3" customFormat="1" ht="18">
      <c r="A45" s="39">
        <v>7.3</v>
      </c>
      <c r="B45" s="68" t="s">
        <v>21</v>
      </c>
      <c r="C45" s="45">
        <v>48</v>
      </c>
      <c r="D45" s="45">
        <v>48</v>
      </c>
      <c r="E45" s="34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3" customFormat="1" ht="18" customHeight="1">
      <c r="A46" s="23">
        <v>8</v>
      </c>
      <c r="B46" s="35" t="s">
        <v>68</v>
      </c>
      <c r="C46" s="45"/>
      <c r="D46" s="45"/>
      <c r="E46" s="34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3" customFormat="1" ht="18" customHeight="1">
      <c r="A47" s="23">
        <v>9</v>
      </c>
      <c r="B47" s="35" t="s">
        <v>22</v>
      </c>
      <c r="C47" s="43">
        <v>2</v>
      </c>
      <c r="D47" s="43">
        <v>2</v>
      </c>
      <c r="E47" s="32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3" customFormat="1" ht="18" customHeight="1">
      <c r="A48" s="23">
        <v>10</v>
      </c>
      <c r="B48" s="35" t="s">
        <v>31</v>
      </c>
      <c r="C48" s="43">
        <v>80</v>
      </c>
      <c r="D48" s="43">
        <v>80</v>
      </c>
      <c r="E48" s="32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3" customFormat="1" ht="18" customHeight="1">
      <c r="A49" s="23">
        <v>11</v>
      </c>
      <c r="B49" s="35" t="s">
        <v>23</v>
      </c>
      <c r="C49" s="43">
        <v>40</v>
      </c>
      <c r="D49" s="43">
        <v>96.1</v>
      </c>
      <c r="E49" s="32">
        <f t="shared" si="3"/>
        <v>56.099999999999994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3" customFormat="1" ht="18" customHeight="1">
      <c r="A50" s="23">
        <v>12</v>
      </c>
      <c r="B50" s="35" t="s">
        <v>32</v>
      </c>
      <c r="C50" s="43"/>
      <c r="D50" s="43"/>
      <c r="E50" s="32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3" customFormat="1" ht="18" customHeight="1">
      <c r="A51" s="23">
        <v>13</v>
      </c>
      <c r="B51" s="35" t="s">
        <v>55</v>
      </c>
      <c r="C51" s="43"/>
      <c r="D51" s="43"/>
      <c r="E51" s="32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3" customFormat="1" ht="18" customHeight="1">
      <c r="A52" s="23">
        <v>14</v>
      </c>
      <c r="B52" s="35" t="s">
        <v>14</v>
      </c>
      <c r="C52" s="43"/>
      <c r="D52" s="43"/>
      <c r="E52" s="32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3" customFormat="1" ht="18" customHeight="1">
      <c r="A53" s="23">
        <v>15</v>
      </c>
      <c r="B53" s="35" t="s">
        <v>70</v>
      </c>
      <c r="C53" s="43"/>
      <c r="D53" s="43"/>
      <c r="E53" s="32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3" customFormat="1" ht="18" customHeight="1">
      <c r="A54" s="23">
        <v>16</v>
      </c>
      <c r="B54" s="35" t="s">
        <v>24</v>
      </c>
      <c r="C54" s="43">
        <v>50</v>
      </c>
      <c r="D54" s="43">
        <v>40</v>
      </c>
      <c r="E54" s="32">
        <f t="shared" si="4"/>
        <v>-10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3" customFormat="1" ht="18" customHeight="1">
      <c r="A55" s="23">
        <v>17</v>
      </c>
      <c r="B55" s="35" t="s">
        <v>25</v>
      </c>
      <c r="C55" s="43">
        <v>82</v>
      </c>
      <c r="D55" s="43">
        <v>82</v>
      </c>
      <c r="E55" s="32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3" customFormat="1" ht="18" customHeight="1">
      <c r="A56" s="23">
        <v>18</v>
      </c>
      <c r="B56" s="35" t="s">
        <v>90</v>
      </c>
      <c r="C56" s="43">
        <v>98</v>
      </c>
      <c r="D56" s="43">
        <v>75</v>
      </c>
      <c r="E56" s="32">
        <f t="shared" si="4"/>
        <v>-23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3" customFormat="1" ht="18" customHeight="1">
      <c r="A57" s="23">
        <v>19</v>
      </c>
      <c r="B57" s="35" t="s">
        <v>63</v>
      </c>
      <c r="C57" s="43"/>
      <c r="D57" s="43"/>
      <c r="E57" s="32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3" customFormat="1" ht="18" customHeight="1">
      <c r="A58" s="23">
        <v>20</v>
      </c>
      <c r="B58" s="35" t="s">
        <v>50</v>
      </c>
      <c r="C58" s="43"/>
      <c r="D58" s="43"/>
      <c r="E58" s="32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3" customFormat="1" ht="18" customHeight="1">
      <c r="A59" s="23">
        <v>21</v>
      </c>
      <c r="B59" s="35" t="s">
        <v>52</v>
      </c>
      <c r="C59" s="43"/>
      <c r="D59" s="43"/>
      <c r="E59" s="32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3" customFormat="1" ht="18" customHeight="1">
      <c r="A60" s="23">
        <v>22</v>
      </c>
      <c r="B60" s="35" t="s">
        <v>51</v>
      </c>
      <c r="C60" s="43">
        <v>3</v>
      </c>
      <c r="D60" s="43">
        <v>3</v>
      </c>
      <c r="E60" s="32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3" customFormat="1" ht="18" customHeight="1">
      <c r="A61" s="23">
        <v>23</v>
      </c>
      <c r="B61" s="35" t="s">
        <v>53</v>
      </c>
      <c r="C61" s="43">
        <v>47</v>
      </c>
      <c r="D61" s="43">
        <v>24</v>
      </c>
      <c r="E61" s="32">
        <f t="shared" si="4"/>
        <v>-23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3" customFormat="1" ht="18" customHeight="1">
      <c r="A62" s="23">
        <v>24</v>
      </c>
      <c r="B62" s="35" t="s">
        <v>54</v>
      </c>
      <c r="C62" s="43"/>
      <c r="D62" s="43"/>
      <c r="E62" s="32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3" customFormat="1" ht="18" customHeight="1">
      <c r="A63" s="23">
        <v>25</v>
      </c>
      <c r="B63" s="35" t="s">
        <v>85</v>
      </c>
      <c r="C63" s="43">
        <v>20</v>
      </c>
      <c r="D63" s="43"/>
      <c r="E63" s="32">
        <f t="shared" si="4"/>
        <v>-20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3" customFormat="1" ht="18" customHeight="1">
      <c r="A64" s="23">
        <v>26</v>
      </c>
      <c r="B64" s="35" t="s">
        <v>86</v>
      </c>
      <c r="C64" s="43"/>
      <c r="D64" s="43"/>
      <c r="E64" s="32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3" customFormat="1" ht="18" customHeight="1">
      <c r="A65" s="23">
        <v>27</v>
      </c>
      <c r="B65" s="35" t="s">
        <v>83</v>
      </c>
      <c r="C65" s="43"/>
      <c r="D65" s="43">
        <v>70.7</v>
      </c>
      <c r="E65" s="32">
        <f t="shared" si="4"/>
        <v>70.7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3" customFormat="1" ht="18" customHeight="1">
      <c r="A66" s="23">
        <v>28</v>
      </c>
      <c r="B66" s="24" t="s">
        <v>104</v>
      </c>
      <c r="C66" s="43">
        <v>75</v>
      </c>
      <c r="D66" s="43">
        <v>95</v>
      </c>
      <c r="E66" s="32">
        <f t="shared" si="4"/>
        <v>20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3" customFormat="1" ht="18" customHeight="1">
      <c r="A67" s="23">
        <v>29</v>
      </c>
      <c r="B67" s="24" t="s">
        <v>105</v>
      </c>
      <c r="C67" s="43">
        <v>40</v>
      </c>
      <c r="D67" s="43">
        <v>30</v>
      </c>
      <c r="E67" s="32">
        <f t="shared" si="4"/>
        <v>-10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3" customFormat="1" ht="16.5" customHeight="1">
      <c r="A68" s="23">
        <v>30</v>
      </c>
      <c r="B68" s="24" t="s">
        <v>106</v>
      </c>
      <c r="C68" s="43"/>
      <c r="D68" s="43">
        <v>6</v>
      </c>
      <c r="E68" s="32">
        <f t="shared" si="4"/>
        <v>6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3" customFormat="1" ht="13.5" customHeight="1">
      <c r="A69" s="23">
        <v>31</v>
      </c>
      <c r="B69" s="24"/>
      <c r="C69" s="43"/>
      <c r="D69" s="43"/>
      <c r="E69" s="32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3" customFormat="1" ht="14.25" customHeight="1">
      <c r="A70" s="23">
        <v>32</v>
      </c>
      <c r="B70" s="24"/>
      <c r="C70" s="43"/>
      <c r="D70" s="43"/>
      <c r="E70" s="32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3" customFormat="1" ht="18" customHeight="1">
      <c r="A71" s="23">
        <v>33</v>
      </c>
      <c r="B71" s="35" t="s">
        <v>40</v>
      </c>
      <c r="C71" s="32">
        <f>SUM(C72:C74)</f>
        <v>0</v>
      </c>
      <c r="D71" s="32">
        <f>SUM(D72:D74)</f>
        <v>0</v>
      </c>
      <c r="E71" s="32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3" customFormat="1" ht="18" customHeight="1">
      <c r="A72" s="40">
        <v>33.1</v>
      </c>
      <c r="B72" s="36" t="s">
        <v>41</v>
      </c>
      <c r="C72" s="43"/>
      <c r="D72" s="43"/>
      <c r="E72" s="32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3" customFormat="1" ht="18" customHeight="1">
      <c r="A73" s="40">
        <v>33.2</v>
      </c>
      <c r="B73" s="36" t="s">
        <v>57</v>
      </c>
      <c r="C73" s="43"/>
      <c r="D73" s="43"/>
      <c r="E73" s="32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3" customFormat="1" ht="18" customHeight="1">
      <c r="A74" s="40">
        <v>33.3</v>
      </c>
      <c r="B74" s="36" t="s">
        <v>71</v>
      </c>
      <c r="C74" s="43"/>
      <c r="D74" s="43"/>
      <c r="E74" s="32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3" customFormat="1" ht="18" customHeight="1">
      <c r="A75" s="41">
        <v>34</v>
      </c>
      <c r="B75" s="35" t="s">
        <v>42</v>
      </c>
      <c r="C75" s="43">
        <v>75</v>
      </c>
      <c r="D75" s="43">
        <v>75</v>
      </c>
      <c r="E75" s="32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3" customFormat="1" ht="18" customHeight="1">
      <c r="A76" s="41">
        <v>35</v>
      </c>
      <c r="B76" s="31" t="s">
        <v>43</v>
      </c>
      <c r="C76" s="43"/>
      <c r="D76" s="43"/>
      <c r="E76" s="32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3" customFormat="1" ht="28.5" customHeight="1">
      <c r="A77" s="69" t="s">
        <v>74</v>
      </c>
      <c r="B77" s="29" t="s">
        <v>77</v>
      </c>
      <c r="C77" s="30">
        <f>+C78+C87</f>
        <v>0</v>
      </c>
      <c r="D77" s="30">
        <f>+D78+D87</f>
        <v>0</v>
      </c>
      <c r="E77" s="32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3" customFormat="1" ht="18" customHeight="1">
      <c r="A78" s="41">
        <v>1</v>
      </c>
      <c r="B78" s="37" t="s">
        <v>44</v>
      </c>
      <c r="C78" s="32">
        <f>SUM(C79:C86)</f>
        <v>0</v>
      </c>
      <c r="D78" s="32">
        <f>SUM(D79:D86)</f>
        <v>0</v>
      </c>
      <c r="E78" s="32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3" customFormat="1" ht="18" customHeight="1">
      <c r="A79" s="40">
        <v>1.1</v>
      </c>
      <c r="B79" s="87" t="s">
        <v>72</v>
      </c>
      <c r="C79" s="43"/>
      <c r="D79" s="43"/>
      <c r="E79" s="32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3" customFormat="1" ht="18" customHeight="1">
      <c r="A80" s="40">
        <v>1.2</v>
      </c>
      <c r="B80" s="87" t="s">
        <v>46</v>
      </c>
      <c r="C80" s="43"/>
      <c r="D80" s="43"/>
      <c r="E80" s="32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3" customFormat="1" ht="18" customHeight="1">
      <c r="A81" s="40">
        <v>1.3</v>
      </c>
      <c r="B81" s="87" t="s">
        <v>45</v>
      </c>
      <c r="C81" s="45"/>
      <c r="D81" s="43"/>
      <c r="E81" s="32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3" customFormat="1" ht="18" customHeight="1">
      <c r="A82" s="40">
        <v>1.4</v>
      </c>
      <c r="B82" s="87" t="s">
        <v>87</v>
      </c>
      <c r="C82" s="45"/>
      <c r="D82" s="43"/>
      <c r="E82" s="32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3" customFormat="1" ht="18" customHeight="1">
      <c r="A83" s="40">
        <v>1.5</v>
      </c>
      <c r="B83" s="87" t="s">
        <v>88</v>
      </c>
      <c r="C83" s="45"/>
      <c r="D83" s="43"/>
      <c r="E83" s="32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3" customFormat="1" ht="18" customHeight="1">
      <c r="A84" s="40">
        <v>1.6</v>
      </c>
      <c r="B84" s="87" t="s">
        <v>89</v>
      </c>
      <c r="C84" s="45"/>
      <c r="D84" s="43"/>
      <c r="E84" s="32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3" customFormat="1" ht="18" customHeight="1">
      <c r="A85" s="40">
        <v>1.7</v>
      </c>
      <c r="B85" s="46"/>
      <c r="C85" s="45"/>
      <c r="D85" s="43"/>
      <c r="E85" s="32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3" customFormat="1" ht="16.5" customHeight="1">
      <c r="A86" s="40">
        <v>1.8</v>
      </c>
      <c r="B86" s="38"/>
      <c r="C86" s="43"/>
      <c r="D86" s="43"/>
      <c r="E86" s="32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3" customFormat="1" ht="20.25" customHeight="1">
      <c r="A87" s="41">
        <v>2</v>
      </c>
      <c r="B87" s="37" t="s">
        <v>47</v>
      </c>
      <c r="C87" s="32">
        <f>SUM(C88:C90)</f>
        <v>0</v>
      </c>
      <c r="D87" s="32">
        <f>SUM(D88:D90)</f>
        <v>0</v>
      </c>
      <c r="E87" s="32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3" customFormat="1" ht="18" customHeight="1">
      <c r="A88" s="40">
        <v>2.1</v>
      </c>
      <c r="B88" s="38" t="s">
        <v>80</v>
      </c>
      <c r="C88" s="45"/>
      <c r="D88" s="43"/>
      <c r="E88" s="32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3" customFormat="1" ht="18" customHeight="1">
      <c r="A89" s="40">
        <v>2.2</v>
      </c>
      <c r="B89" s="85" t="s">
        <v>79</v>
      </c>
      <c r="C89" s="45"/>
      <c r="D89" s="43"/>
      <c r="E89" s="32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3" customFormat="1" ht="18" customHeight="1">
      <c r="A90" s="40">
        <v>2.3</v>
      </c>
      <c r="B90" s="38" t="s">
        <v>58</v>
      </c>
      <c r="C90" s="45"/>
      <c r="D90" s="43"/>
      <c r="E90" s="32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3" customFormat="1" ht="8.25" customHeight="1">
      <c r="A91" s="51"/>
      <c r="B91" s="52"/>
      <c r="C91" s="16"/>
      <c r="D91" s="16"/>
      <c r="E91" s="16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2017-03-07T09:07:36Z</cp:lastPrinted>
  <dcterms:created xsi:type="dcterms:W3CDTF">1996-10-14T23:33:28Z</dcterms:created>
  <dcterms:modified xsi:type="dcterms:W3CDTF">2017-03-07T11:33:28Z</dcterms:modified>
  <cp:category/>
  <cp:version/>
  <cp:contentType/>
  <cp:contentStatus/>
</cp:coreProperties>
</file>