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<sst xmlns="http://schemas.openxmlformats.org/spreadsheetml/2006/main" count="162" uniqueCount="105">
  <si>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</si>
  <si>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</si>
  <si>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</si>
  <si>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</si>
  <si>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</si>
  <si>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</si>
  <si>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</si>
  <si>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</si>
  <si>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</si>
  <si>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</si>
  <si>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</si>
  <si>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</si>
  <si>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</si>
  <si>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</si>
  <si>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</si>
  <si>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</si>
  <si>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</si>
  <si>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</si>
  <si>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</si>
  <si>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</si>
  <si>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</si>
  <si>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</si>
  <si>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</si>
  <si>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</si>
  <si>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</si>
  <si>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</si>
  <si>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</si>
  <si>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</si>
  <si>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</si>
  <si>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</si>
  <si>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</si>
  <si>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</si>
  <si>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</si>
  <si>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</si>
  <si>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</si>
  <si>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</si>
  <si>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</si>
  <si>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</si>
  <si>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</si>
  <si>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</si>
  <si>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</si>
  <si>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</si>
  <si>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</si>
  <si>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</si>
  <si>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</si>
  <si>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</si>
  <si>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</si>
  <si>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</si>
  <si>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</si>
  <si>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</si>
  <si>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</si>
  <si>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</si>
  <si>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</si>
  <si>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</si>
  <si>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</si>
  <si>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</si>
  <si>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</si>
  <si>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</si>
  <si>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</si>
  <si>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</si>
  <si>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</si>
  <si>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</si>
  <si>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</si>
  <si>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</si>
  <si>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</si>
  <si>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</si>
  <si>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</si>
  <si>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</si>
  <si>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</si>
  <si>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</si>
  <si>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</si>
  <si>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</si>
  <si>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</si>
  <si>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</si>
  <si>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</si>
  <si>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</si>
  <si>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</si>
  <si>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</si>
  <si>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</si>
  <si>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</si>
  <si>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</si>
  <si>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</si>
  <si>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</si>
  <si>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</si>
  <si>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</si>
  <si>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</si>
  <si>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</si>
  <si>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</si>
  <si>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</si>
  <si>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</si>
  <si>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</si>
  <si>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</si>
  <si>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</si>
  <si>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</si>
  <si>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</si>
  <si>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</si>
  <si>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</si>
  <si>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</si>
  <si>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</si>
  <si>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</si>
  <si>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</si>
  <si>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</si>
  <si>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</si>
  <si>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«ՔԱՐԱԲԵՐԴԻ ՄԻՋՆԱԿԱՐԳ ԴՊՐՈՑ» ՊՈԱԿ-ի </t>
  </si>
  <si>
    <t>60,,0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</si>
</sst>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74" applyNumberFormat="1" applyFont="1" applyBorder="1" applyAlignment="1" applyProtection="1">
      <alignment horizontal="center" vertical="center"/>
      <protection hidden="1"/>
    </xf>
    <xf numFmtId="181" fontId="2" fillId="0" borderId="10" xfId="74" applyNumberFormat="1" applyFont="1" applyBorder="1" applyAlignment="1" applyProtection="1">
      <alignment horizontal="left" vertical="center" wrapText="1"/>
      <protection hidden="1"/>
    </xf>
    <xf numFmtId="180" fontId="2" fillId="0" borderId="10" xfId="7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7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7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74" applyNumberFormat="1" applyFont="1" applyBorder="1" applyAlignment="1" applyProtection="1">
      <alignment horizontal="left" vertical="center" wrapText="1"/>
      <protection hidden="1"/>
    </xf>
    <xf numFmtId="181" fontId="20" fillId="0" borderId="10" xfId="7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74" applyNumberFormat="1" applyFont="1" applyBorder="1" applyAlignment="1" applyProtection="1">
      <alignment horizontal="center" vertical="center"/>
      <protection locked="0"/>
    </xf>
    <xf numFmtId="180" fontId="2" fillId="0" borderId="10" xfId="74" applyNumberFormat="1" applyFont="1" applyBorder="1" applyAlignment="1" applyProtection="1">
      <alignment horizontal="center" vertical="center"/>
      <protection locked="0"/>
    </xf>
    <xf numFmtId="180" fontId="3" fillId="0" borderId="10" xfId="7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74" applyNumberFormat="1" applyFont="1" applyBorder="1" applyAlignment="1" applyProtection="1">
      <alignment horizontal="center" vertical="center"/>
      <protection locked="0"/>
    </xf>
    <xf numFmtId="181" fontId="20" fillId="0" borderId="10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11" xfId="7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42" borderId="10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103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F8+F9+F10+F11</f>
        <v>43844.4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15600.8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15783.9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>
        <v>10626.9</v>
      </c>
      <c r="G10" s="1"/>
    </row>
    <row r="11" spans="1:7" ht="18" customHeight="1">
      <c r="A11" s="19"/>
      <c r="B11" s="21" t="s">
        <v>98</v>
      </c>
      <c r="C11" s="10"/>
      <c r="D11" s="11"/>
      <c r="E11" s="11"/>
      <c r="F11" s="20">
        <v>1832.8</v>
      </c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>
        <v>8.5</v>
      </c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43852.9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41833.2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1226.7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200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>
        <v>60</v>
      </c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>
        <v>70</v>
      </c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52.8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>
        <v>66.9</v>
      </c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>
        <v>8</v>
      </c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>
        <v>39.3</v>
      </c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43.3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/>
      <c r="C67" s="12"/>
      <c r="D67" s="11"/>
      <c r="E67" s="11"/>
      <c r="F67" s="20"/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>
        <v>244.2</v>
      </c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43844.4</v>
      </c>
      <c r="G76" s="83">
        <f>+F31-F76</f>
        <v>8.5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22">
      <selection activeCell="D37" sqref="D37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7.281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>
        <v>8.5</v>
      </c>
      <c r="E6" s="31">
        <f aca="true" t="shared" si="0" ref="E6:E11">D6-C6</f>
        <v>8.5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44207.6</v>
      </c>
      <c r="D7" s="31">
        <f>SUM(D8,D19:D31)</f>
        <v>43844.4</v>
      </c>
      <c r="E7" s="31">
        <f t="shared" si="0"/>
        <v>-363.1999999999971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44207.6</v>
      </c>
      <c r="D8" s="44">
        <f>D9+D10+D11+D13+D16+D12</f>
        <v>43844.4</v>
      </c>
      <c r="E8" s="33">
        <f t="shared" si="0"/>
        <v>-363.1999999999971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15600.8</v>
      </c>
      <c r="D9" s="44">
        <v>15600.8</v>
      </c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15722</v>
      </c>
      <c r="D10" s="44">
        <v>15783.9</v>
      </c>
      <c r="E10" s="33">
        <f t="shared" si="0"/>
        <v>61.899999999999636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>
        <v>10885.4</v>
      </c>
      <c r="D11" s="44">
        <v>10626.9</v>
      </c>
      <c r="E11" s="33">
        <f t="shared" si="0"/>
        <v>-258.5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>
        <v>1999.4</v>
      </c>
      <c r="D12" s="44">
        <v>1832.8</v>
      </c>
      <c r="E12" s="35">
        <f aca="true" t="shared" si="1" ref="E12:E19">D12-C12</f>
        <v>-166.60000000000014</v>
      </c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 t="shared" si="1"/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>
        <f t="shared" si="1"/>
        <v>0</v>
      </c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>
        <f t="shared" si="1"/>
        <v>0</v>
      </c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 t="shared" si="1"/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>
        <f t="shared" si="1"/>
        <v>0</v>
      </c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>
        <f t="shared" si="1"/>
        <v>0</v>
      </c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 t="shared" si="1"/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2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2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2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2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2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2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2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2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2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2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3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3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44207.600000000006</v>
      </c>
      <c r="D32" s="31">
        <f>D33+D77</f>
        <v>43844.4</v>
      </c>
      <c r="E32" s="31">
        <f>E33+E77</f>
        <v>-363.20000000000437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44207.600000000006</v>
      </c>
      <c r="D33" s="31">
        <f>SUM(D34,D37:D42,D46:D71,D75:D76)</f>
        <v>43844.4</v>
      </c>
      <c r="E33" s="31">
        <f t="shared" si="3"/>
        <v>-363.20000000000437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41889.8</v>
      </c>
      <c r="D34" s="44">
        <v>41833.2</v>
      </c>
      <c r="E34" s="33">
        <f t="shared" si="3"/>
        <v>-56.60000000000582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3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3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200</v>
      </c>
      <c r="D37" s="44">
        <v>200</v>
      </c>
      <c r="E37" s="33">
        <f t="shared" si="3"/>
        <v>0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1200</v>
      </c>
      <c r="D38" s="44">
        <v>1226.7</v>
      </c>
      <c r="E38" s="33">
        <f t="shared" si="3"/>
        <v>26.700000000000045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>
        <v>60</v>
      </c>
      <c r="D39" s="44"/>
      <c r="E39" s="33">
        <f t="shared" si="3"/>
        <v>-60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3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 t="s">
        <v>104</v>
      </c>
      <c r="D41" s="44">
        <v>60</v>
      </c>
      <c r="E41" s="33" t="e">
        <f aca="true" t="shared" si="4" ref="E41:E50">D41-C41</f>
        <v>#VALUE!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>
        <f>SUM(C43:C45)</f>
        <v>0</v>
      </c>
      <c r="D42" s="33">
        <f>SUM(D43:D45)</f>
        <v>0</v>
      </c>
      <c r="E42" s="33">
        <f t="shared" si="4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4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4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4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4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4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>
        <v>70</v>
      </c>
      <c r="D48" s="44">
        <v>70</v>
      </c>
      <c r="E48" s="33">
        <f t="shared" si="4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80</v>
      </c>
      <c r="D49" s="44">
        <v>52.8</v>
      </c>
      <c r="E49" s="33">
        <f t="shared" si="4"/>
        <v>-27.200000000000003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4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>
        <v>56.7</v>
      </c>
      <c r="D51" s="44">
        <v>66.9</v>
      </c>
      <c r="E51" s="33">
        <f aca="true" t="shared" si="5" ref="E51:E79">D51-C51</f>
        <v>10.200000000000003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5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5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5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5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5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5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5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>
        <v>50</v>
      </c>
      <c r="D59" s="44">
        <v>8</v>
      </c>
      <c r="E59" s="33">
        <f t="shared" si="5"/>
        <v>-42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5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>
        <v>39.3</v>
      </c>
      <c r="D61" s="44">
        <v>39.3</v>
      </c>
      <c r="E61" s="33">
        <f t="shared" si="5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5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5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5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43.3</v>
      </c>
      <c r="D65" s="44">
        <v>43.3</v>
      </c>
      <c r="E65" s="33">
        <f t="shared" si="5"/>
        <v>0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/>
      <c r="C66" s="44"/>
      <c r="D66" s="44"/>
      <c r="E66" s="33">
        <f t="shared" si="5"/>
        <v>0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5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5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5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5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5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5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5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5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5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>
        <v>518.5</v>
      </c>
      <c r="D76" s="44">
        <v>244.2</v>
      </c>
      <c r="E76" s="33">
        <f t="shared" si="5"/>
        <v>-274.3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5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5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5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6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6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6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6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6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6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6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6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6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6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6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2017-03-07T14:13:03Z</cp:lastPrinted>
  <dcterms:created xsi:type="dcterms:W3CDTF">1996-10-14T23:33:28Z</dcterms:created>
  <dcterms:modified xsi:type="dcterms:W3CDTF">2017-03-09T12:45:27Z</dcterms:modified>
  <cp:category/>
  <cp:version/>
  <cp:contentType/>
  <cp:contentStatus/>
</cp:coreProperties>
</file>