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0" windowWidth="15240" windowHeight="418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<sst xmlns="http://schemas.openxmlformats.org/spreadsheetml/2006/main" count="362" uniqueCount="204">
  <si>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</si>
  <si>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</si>
  <si>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</si>
  <si>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</si>
  <si>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</si>
  <si>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</si>
  <si>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</si>
  <si>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</si>
  <si>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</si>
  <si>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</si>
  <si>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</si>
  <si>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</si>
  <si>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</si>
  <si>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</si>
  <si>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</si>
  <si>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</si>
  <si>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</si>
  <si>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</si>
  <si>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</si>
  <si>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</si>
  <si>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</si>
  <si>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</si>
  <si>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</si>
  <si>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</si>
  <si>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</si>
  <si>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</si>
  <si>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</si>
  <si>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</si>
  <si>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</si>
  <si>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</si>
  <si>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</si>
  <si>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</si>
  <si>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</si>
  <si>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</si>
  <si>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</si>
  <si>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</si>
  <si>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</si>
  <si>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</si>
  <si>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</si>
  <si>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</si>
  <si>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</si>
  <si>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</si>
  <si>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</si>
  <si>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</si>
  <si>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</si>
  <si>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</si>
  <si>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</si>
  <si>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</si>
  <si>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</si>
  <si>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</si>
  <si>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</si>
  <si>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</si>
  <si>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</si>
  <si>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</si>
  <si>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</si>
  <si>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</si>
  <si>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</si>
  <si>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</si>
  <si>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</si>
  <si>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</si>
  <si>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</si>
  <si>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</si>
  <si>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</si>
  <si>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</si>
  <si>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</si>
  <si>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</si>
  <si>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</si>
  <si>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</si>
  <si>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</si>
  <si>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</si>
  <si>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</si>
  <si>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</si>
  <si>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</si>
  <si>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</si>
  <si>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</si>
  <si>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</si>
  <si>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</si>
  <si>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</si>
  <si>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</si>
  <si>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</si>
  <si>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</si>
  <si>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</si>
  <si>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</si>
  <si>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</si>
  <si>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</si>
  <si>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</si>
  <si>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</si>
  <si>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</si>
  <si>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</si>
  <si>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</si>
  <si>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</si>
  <si>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</si>
  <si>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</si>
  <si>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</si>
  <si>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</si>
  <si>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</si>
  <si>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</si>
  <si>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</si>
  <si>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</si>
  <si>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</si>
  <si>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</si>
  <si>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</si>
  <si>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</si>
  <si>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</si>
  <si>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</si>
  <si>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</si>
  <si>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</si>
  <si>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</si>
  <si>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</si>
  <si>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</si>
  <si>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</si>
  <si>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</si>
  <si>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</si>
  <si>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</si>
  <si>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</si>
  <si>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</si>
  <si>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</si>
  <si>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</si>
  <si>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</si>
  <si>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</si>
  <si>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</si>
  <si>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</si>
  <si>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</si>
  <si>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</si>
  <si>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</si>
  <si>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</si>
  <si>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</si>
  <si>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</si>
  <si>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</si>
  <si>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</si>
  <si>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</si>
  <si>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</si>
  <si>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</si>
  <si>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</si>
  <si>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</si>
  <si>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</si>
  <si>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</si>
  <si>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</si>
  <si>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</si>
  <si>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</si>
  <si>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</si>
  <si>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</si>
  <si>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</si>
  <si>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</si>
  <si>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</si>
  <si>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</si>
  <si>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</si>
  <si>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</si>
  <si>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</si>
  <si>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</si>
  <si>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</si>
  <si>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</si>
  <si>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</si>
  <si>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</si>
  <si>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</si>
  <si>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</si>
  <si>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</si>
  <si>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</si>
  <si>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</si>
  <si>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</si>
  <si>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</si>
  <si>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</si>
  <si>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</si>
  <si>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</si>
  <si>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</si>
  <si>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</si>
  <si>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</si>
  <si>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</si>
  <si>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</si>
  <si>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</si>
  <si>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</si>
  <si>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</si>
  <si>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</si>
  <si>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</si>
  <si>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</si>
  <si>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</si>
  <si>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</si>
  <si>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</si>
  <si>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</si>
  <si>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</si>
  <si>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</si>
  <si>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</si>
  <si>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</si>
  <si>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</si>
  <si>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</si>
  <si>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Ամասիա</t>
  </si>
  <si>
    <t>Աշոցք</t>
  </si>
  <si>
    <t>Սարապատ</t>
  </si>
  <si>
    <t>փաստ.</t>
  </si>
  <si>
    <t>Արփի</t>
  </si>
  <si>
    <t xml:space="preserve">Անի </t>
  </si>
  <si>
    <t>Նախորդ տարիների
    պարտքը /01.01.2017թ. դրությամբ/</t>
  </si>
  <si>
    <t>2017թ. Ընթացքում
 կուտակված պարտքը  
/01.01.2018թ. դրությամբ/</t>
  </si>
  <si>
    <t>Ընդամենը   նախորդ 
տարիների պարտքը
/01.01.2018 դրությամբ/</t>
  </si>
  <si>
    <t>Մարմաշեն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</si>
  <si>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2018 թվականի դեկտեմբերի 1-ի դրությամբ</t>
  </si>
  <si>
    <t xml:space="preserve"> Պարտքի  մարումը
2018թ.
դեկտեմբերի 1-ի  դրությամբ</t>
  </si>
  <si>
    <t>Մնացորդը
2018թ.
դեկտեմբերի 1-ի  դրությամբ</t>
  </si>
  <si>
    <t>Ընդամենը
համայնքապետարանների, ՏԻՄ -երին ենթակա բյուջետային հիմնարկների, ՀՈԱԿ-ների աշխատողների աշխատավարձերը 
2018թ.
դեկտեմբերի 1-ի  դրությամբ</t>
  </si>
  <si>
    <t xml:space="preserve"> Համայնքապետարանների աշխատողների  աշխատավարձերը  
2018թ.
դեկտեմբերի 1-ի դրությամբ</t>
  </si>
  <si>
    <t>ՏԻՄ-երին ենթակա  բյուջետային հիմնարկների աշխատողների աշխատավարձերը 
2018թ.
դեկտեմբերի 1-ի դրությամբ</t>
  </si>
  <si>
    <t>ՀՈԱԿ-ների աշխատողների աշխատավարձերը  
2018թ.
դեկտեմբերի 1-ի  դրությամբ</t>
  </si>
  <si>
    <t>2018թ. /ընթացիկ տարվա/ աշխատավարձի պարտքը
2018թ.
դեկտեմբերի 1-ի  դրությամբ</t>
  </si>
  <si>
    <t>ԸՆԴԱՄԵՆԸ ՊԱՐՏՔԸ
2018թ.
դեկտեմբերի 1-ի դրությամբ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</si>
</sst>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188" fontId="57" fillId="33" borderId="10" xfId="0" applyNumberFormat="1" applyFont="1" applyFill="1" applyBorder="1" applyAlignment="1">
      <alignment horizontal="center" vertical="center"/>
    </xf>
    <xf numFmtId="188" fontId="57" fillId="33" borderId="10" xfId="0" applyNumberFormat="1" applyFont="1" applyFill="1" applyBorder="1" applyAlignment="1" applyProtection="1">
      <alignment horizontal="center" vertical="center"/>
      <protection locked="0"/>
    </xf>
    <xf numFmtId="4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center"/>
    </xf>
    <xf numFmtId="188" fontId="56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wrapText="1"/>
    </xf>
    <xf numFmtId="0" fontId="60" fillId="33" borderId="0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/>
    </xf>
    <xf numFmtId="188" fontId="61" fillId="33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 applyProtection="1">
      <alignment horizontal="center" vertical="center"/>
      <protection locked="0"/>
    </xf>
    <xf numFmtId="188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188" fontId="63" fillId="33" borderId="10" xfId="0" applyNumberFormat="1" applyFont="1" applyFill="1" applyBorder="1" applyAlignment="1">
      <alignment horizontal="center" vertical="center"/>
    </xf>
    <xf numFmtId="188" fontId="64" fillId="33" borderId="10" xfId="0" applyNumberFormat="1" applyFont="1" applyFill="1" applyBorder="1" applyAlignment="1">
      <alignment horizontal="center" vertical="center"/>
    </xf>
    <xf numFmtId="188" fontId="63" fillId="33" borderId="10" xfId="0" applyNumberFormat="1" applyFont="1" applyFill="1" applyBorder="1" applyAlignment="1" applyProtection="1">
      <alignment horizontal="center" vertical="center"/>
      <protection locked="0"/>
    </xf>
    <xf numFmtId="4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8" fontId="5" fillId="33" borderId="0" xfId="0" applyNumberFormat="1" applyFont="1" applyFill="1" applyBorder="1" applyAlignment="1">
      <alignment wrapText="1"/>
    </xf>
    <xf numFmtId="0" fontId="65" fillId="33" borderId="0" xfId="0" applyFont="1" applyFill="1" applyBorder="1" applyAlignment="1">
      <alignment/>
    </xf>
    <xf numFmtId="0" fontId="4" fillId="33" borderId="10" xfId="62" applyFont="1" applyFill="1" applyBorder="1" applyAlignment="1">
      <alignment horizontal="center" vertical="center"/>
    </xf>
    <xf numFmtId="0" fontId="66" fillId="33" borderId="0" xfId="62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8" fontId="6" fillId="33" borderId="10" xfId="62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8" fontId="8" fillId="33" borderId="10" xfId="62" applyNumberFormat="1" applyFont="1" applyFill="1" applyBorder="1" applyAlignment="1" applyProtection="1">
      <alignment horizontal="center" vertical="center" wrapText="1"/>
      <protection locked="0"/>
    </xf>
    <xf numFmtId="188" fontId="8" fillId="33" borderId="10" xfId="62" applyNumberFormat="1" applyFont="1" applyFill="1" applyBorder="1" applyAlignment="1">
      <alignment horizontal="center" vertical="center"/>
    </xf>
    <xf numFmtId="188" fontId="8" fillId="33" borderId="10" xfId="62" applyNumberFormat="1" applyFont="1" applyFill="1" applyBorder="1" applyAlignment="1" applyProtection="1">
      <alignment horizontal="center" vertical="center"/>
      <protection locked="0"/>
    </xf>
    <xf numFmtId="188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 applyProtection="1">
      <alignment horizontal="center" vertical="center"/>
      <protection locked="0"/>
    </xf>
    <xf numFmtId="188" fontId="8" fillId="33" borderId="10" xfId="62" applyNumberFormat="1" applyFont="1" applyFill="1" applyBorder="1" applyAlignment="1" applyProtection="1">
      <alignment horizontal="center"/>
      <protection locked="0"/>
    </xf>
    <xf numFmtId="188" fontId="8" fillId="33" borderId="10" xfId="62" applyNumberFormat="1" applyFont="1" applyFill="1" applyBorder="1" applyAlignment="1">
      <alignment horizontal="center"/>
    </xf>
    <xf numFmtId="188" fontId="8" fillId="33" borderId="10" xfId="62" applyNumberFormat="1" applyFont="1" applyFill="1" applyBorder="1" applyAlignment="1" applyProtection="1">
      <alignment horizontal="center" wrapText="1"/>
      <protection locked="0"/>
    </xf>
    <xf numFmtId="188" fontId="8" fillId="33" borderId="10" xfId="0" applyNumberFormat="1" applyFont="1" applyFill="1" applyBorder="1" applyAlignment="1" applyProtection="1">
      <alignment horizontal="center"/>
      <protection locked="0"/>
    </xf>
    <xf numFmtId="188" fontId="8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 applyProtection="1">
      <alignment horizontal="center" wrapText="1"/>
      <protection locked="0"/>
    </xf>
    <xf numFmtId="0" fontId="9" fillId="33" borderId="10" xfId="62" applyFont="1" applyFill="1" applyBorder="1" applyAlignment="1">
      <alignment horizontal="center" vertical="center"/>
    </xf>
    <xf numFmtId="188" fontId="65" fillId="33" borderId="0" xfId="0" applyNumberFormat="1" applyFont="1" applyFill="1" applyAlignment="1">
      <alignment/>
    </xf>
    <xf numFmtId="188" fontId="66" fillId="33" borderId="0" xfId="62" applyNumberFormat="1" applyFont="1" applyFill="1" applyAlignment="1">
      <alignment/>
    </xf>
    <xf numFmtId="193" fontId="5" fillId="33" borderId="12" xfId="0" applyNumberFormat="1" applyFont="1" applyFill="1" applyBorder="1" applyAlignment="1">
      <alignment horizontal="left" vertical="center"/>
    </xf>
    <xf numFmtId="193" fontId="5" fillId="33" borderId="10" xfId="0" applyNumberFormat="1" applyFont="1" applyFill="1" applyBorder="1" applyAlignment="1">
      <alignment horizontal="left" vertical="center"/>
    </xf>
    <xf numFmtId="193" fontId="66" fillId="33" borderId="0" xfId="62" applyNumberFormat="1" applyFont="1" applyFill="1" applyAlignment="1">
      <alignment/>
    </xf>
    <xf numFmtId="193" fontId="5" fillId="33" borderId="0" xfId="0" applyNumberFormat="1" applyFont="1" applyFill="1" applyAlignment="1">
      <alignment horizontal="left" vertical="center"/>
    </xf>
    <xf numFmtId="193" fontId="5" fillId="33" borderId="13" xfId="0" applyNumberFormat="1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NumberFormat="1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68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0" ht="54.75" customHeight="1">
      <c r="A2" s="70" t="s">
        <v>0</v>
      </c>
      <c r="B2" s="71" t="s">
        <v>1</v>
      </c>
      <c r="C2" s="74" t="s">
        <v>118</v>
      </c>
      <c r="D2" s="75"/>
      <c r="E2" s="76"/>
      <c r="F2" s="74" t="s">
        <v>119</v>
      </c>
      <c r="G2" s="75"/>
      <c r="H2" s="76"/>
      <c r="I2" s="74" t="s">
        <v>2</v>
      </c>
      <c r="J2" s="75"/>
      <c r="K2" s="76"/>
      <c r="L2" s="74" t="s">
        <v>3</v>
      </c>
      <c r="M2" s="75"/>
      <c r="N2" s="76"/>
      <c r="O2" s="77" t="s">
        <v>4</v>
      </c>
      <c r="P2" s="78"/>
      <c r="Q2" s="79"/>
      <c r="R2" s="77" t="s">
        <v>120</v>
      </c>
      <c r="S2" s="80"/>
      <c r="T2" s="80"/>
      <c r="U2" s="80"/>
      <c r="V2" s="80"/>
      <c r="W2" s="81"/>
      <c r="X2" s="74" t="s">
        <v>5</v>
      </c>
      <c r="Y2" s="80"/>
      <c r="Z2" s="81"/>
      <c r="AA2" s="70" t="s">
        <v>6</v>
      </c>
      <c r="AB2" s="82"/>
      <c r="AC2" s="82"/>
      <c r="AD2" s="83"/>
    </row>
    <row r="3" spans="1:30" ht="24.75" customHeight="1">
      <c r="A3" s="70"/>
      <c r="B3" s="72"/>
      <c r="C3" s="71" t="s">
        <v>7</v>
      </c>
      <c r="D3" s="71" t="s">
        <v>8</v>
      </c>
      <c r="E3" s="71" t="s">
        <v>9</v>
      </c>
      <c r="F3" s="71" t="s">
        <v>108</v>
      </c>
      <c r="G3" s="71" t="s">
        <v>8</v>
      </c>
      <c r="H3" s="71" t="s">
        <v>9</v>
      </c>
      <c r="I3" s="71" t="s">
        <v>10</v>
      </c>
      <c r="J3" s="71" t="s">
        <v>109</v>
      </c>
      <c r="K3" s="71" t="s">
        <v>11</v>
      </c>
      <c r="L3" s="71" t="s">
        <v>12</v>
      </c>
      <c r="M3" s="71" t="s">
        <v>8</v>
      </c>
      <c r="N3" s="71" t="s">
        <v>9</v>
      </c>
      <c r="O3" s="71" t="s">
        <v>13</v>
      </c>
      <c r="P3" s="71" t="s">
        <v>110</v>
      </c>
      <c r="Q3" s="71" t="s">
        <v>111</v>
      </c>
      <c r="R3" s="77" t="s">
        <v>112</v>
      </c>
      <c r="S3" s="79"/>
      <c r="T3" s="70" t="s">
        <v>8</v>
      </c>
      <c r="U3" s="70"/>
      <c r="V3" s="70" t="s">
        <v>9</v>
      </c>
      <c r="W3" s="70"/>
      <c r="X3" s="71" t="s">
        <v>114</v>
      </c>
      <c r="Y3" s="71" t="s">
        <v>8</v>
      </c>
      <c r="Z3" s="71" t="s">
        <v>9</v>
      </c>
      <c r="AA3" s="71" t="s">
        <v>14</v>
      </c>
      <c r="AB3" s="71" t="s">
        <v>115</v>
      </c>
      <c r="AC3" s="2" t="s">
        <v>116</v>
      </c>
      <c r="AD3" s="71" t="s">
        <v>117</v>
      </c>
    </row>
    <row r="4" spans="1:30" ht="27.75" customHeight="1">
      <c r="A4" s="7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3"/>
      <c r="Y4" s="73"/>
      <c r="Z4" s="73"/>
      <c r="AA4" s="73"/>
      <c r="AB4" s="73"/>
      <c r="AC4" s="2"/>
      <c r="AD4" s="73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0" t="s">
        <v>107</v>
      </c>
      <c r="B97" s="82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120" zoomScaleNormal="120" zoomScalePageLayoutView="0" workbookViewId="0" topLeftCell="B1">
      <selection activeCell="U53" sqref="U53"/>
    </sheetView>
  </sheetViews>
  <sheetFormatPr defaultColWidth="9.140625" defaultRowHeight="15"/>
  <cols>
    <col min="1" max="1" width="4.8515625" style="32" hidden="1" customWidth="1"/>
    <col min="2" max="2" width="4.421875" style="32" customWidth="1"/>
    <col min="3" max="3" width="18.140625" style="32" customWidth="1"/>
    <col min="4" max="4" width="13.7109375" style="32" customWidth="1"/>
    <col min="5" max="6" width="13.57421875" style="32" customWidth="1"/>
    <col min="7" max="7" width="13.421875" style="32" customWidth="1"/>
    <col min="8" max="8" width="13.851562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1.140625" style="32" customWidth="1"/>
    <col min="15" max="15" width="12.8515625" style="32" customWidth="1"/>
    <col min="16" max="16" width="12.00390625" style="32" customWidth="1"/>
    <col min="17" max="17" width="12.28125" style="32" customWidth="1"/>
    <col min="18" max="18" width="12.421875" style="32" customWidth="1"/>
    <col min="19" max="19" width="17.421875" style="32" customWidth="1"/>
    <col min="20" max="20" width="14.7109375" style="32" customWidth="1"/>
    <col min="21" max="21" width="10.00390625" style="32" bestFit="1" customWidth="1"/>
    <col min="22" max="22" width="9.8515625" style="32" bestFit="1" customWidth="1"/>
    <col min="23" max="16384" width="9.140625" style="32" customWidth="1"/>
  </cols>
  <sheetData>
    <row r="1" spans="1:12" ht="24" customHeight="1">
      <c r="A1" s="108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20" ht="59.25" customHeight="1">
      <c r="A2" s="109" t="s">
        <v>195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33"/>
      <c r="N2" s="33"/>
      <c r="O2" s="33"/>
      <c r="P2" s="33"/>
      <c r="Q2" s="33"/>
      <c r="R2" s="33"/>
      <c r="S2" s="34"/>
      <c r="T2" s="33"/>
    </row>
    <row r="3" spans="2:20" s="35" customFormat="1" ht="15.75" customHeight="1">
      <c r="B3" s="102"/>
      <c r="C3" s="103"/>
      <c r="D3" s="103"/>
      <c r="E3" s="103"/>
      <c r="F3" s="103"/>
      <c r="G3" s="103"/>
      <c r="H3" s="38"/>
      <c r="I3" s="33"/>
      <c r="K3" s="104" t="s">
        <v>122</v>
      </c>
      <c r="L3" s="104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105"/>
      <c r="B4" s="91" t="s">
        <v>0</v>
      </c>
      <c r="C4" s="91" t="s">
        <v>1</v>
      </c>
      <c r="D4" s="92" t="s">
        <v>191</v>
      </c>
      <c r="E4" s="92" t="s">
        <v>192</v>
      </c>
      <c r="F4" s="92" t="s">
        <v>193</v>
      </c>
      <c r="G4" s="92" t="s">
        <v>196</v>
      </c>
      <c r="H4" s="84" t="s">
        <v>197</v>
      </c>
      <c r="I4" s="95" t="s">
        <v>198</v>
      </c>
      <c r="J4" s="96"/>
      <c r="K4" s="95" t="s">
        <v>199</v>
      </c>
      <c r="L4" s="96"/>
      <c r="M4" s="95" t="s">
        <v>200</v>
      </c>
      <c r="N4" s="96"/>
      <c r="O4" s="99" t="s">
        <v>201</v>
      </c>
      <c r="P4" s="100"/>
      <c r="Q4" s="100"/>
      <c r="R4" s="100"/>
      <c r="S4" s="92" t="s">
        <v>202</v>
      </c>
      <c r="T4" s="84" t="s">
        <v>203</v>
      </c>
    </row>
    <row r="5" spans="1:20" ht="38.25" customHeight="1">
      <c r="A5" s="106"/>
      <c r="B5" s="91"/>
      <c r="C5" s="91"/>
      <c r="D5" s="93"/>
      <c r="E5" s="93"/>
      <c r="F5" s="93"/>
      <c r="G5" s="93"/>
      <c r="H5" s="85"/>
      <c r="I5" s="97"/>
      <c r="J5" s="98"/>
      <c r="K5" s="97"/>
      <c r="L5" s="98"/>
      <c r="M5" s="97"/>
      <c r="N5" s="98"/>
      <c r="O5" s="87" t="s">
        <v>113</v>
      </c>
      <c r="P5" s="87" t="s">
        <v>188</v>
      </c>
      <c r="Q5" s="89" t="s">
        <v>148</v>
      </c>
      <c r="R5" s="90"/>
      <c r="S5" s="93"/>
      <c r="T5" s="85"/>
    </row>
    <row r="6" spans="1:20" ht="29.25" customHeight="1">
      <c r="A6" s="107"/>
      <c r="B6" s="91"/>
      <c r="C6" s="91"/>
      <c r="D6" s="94"/>
      <c r="E6" s="94"/>
      <c r="F6" s="94"/>
      <c r="G6" s="94"/>
      <c r="H6" s="86"/>
      <c r="I6" s="43" t="s">
        <v>113</v>
      </c>
      <c r="J6" s="58" t="s">
        <v>188</v>
      </c>
      <c r="K6" s="44" t="s">
        <v>113</v>
      </c>
      <c r="L6" s="44" t="s">
        <v>188</v>
      </c>
      <c r="M6" s="56" t="s">
        <v>113</v>
      </c>
      <c r="N6" s="56" t="s">
        <v>188</v>
      </c>
      <c r="O6" s="88"/>
      <c r="P6" s="88"/>
      <c r="Q6" s="57" t="s">
        <v>113</v>
      </c>
      <c r="R6" s="57" t="s">
        <v>188</v>
      </c>
      <c r="S6" s="94"/>
      <c r="T6" s="86"/>
    </row>
    <row r="7" spans="1:20" ht="12.75" customHeight="1">
      <c r="A7" s="39"/>
      <c r="B7" s="39"/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</row>
    <row r="8" spans="1:24" s="37" customFormat="1" ht="18" customHeight="1">
      <c r="A8" s="60">
        <v>1</v>
      </c>
      <c r="B8" s="36">
        <v>1</v>
      </c>
      <c r="C8" s="64" t="s">
        <v>149</v>
      </c>
      <c r="D8" s="41">
        <v>0</v>
      </c>
      <c r="E8" s="41">
        <v>0</v>
      </c>
      <c r="F8" s="41">
        <f aca="true" t="shared" si="0" ref="F8:F18">D8+E8</f>
        <v>0</v>
      </c>
      <c r="G8" s="41">
        <v>0</v>
      </c>
      <c r="H8" s="41">
        <f aca="true" t="shared" si="1" ref="H8:H18">F8-G8</f>
        <v>0</v>
      </c>
      <c r="I8" s="41">
        <f aca="true" t="shared" si="2" ref="I8:I18">K8+M8+O8</f>
        <v>84357.5</v>
      </c>
      <c r="J8" s="41">
        <f aca="true" t="shared" si="3" ref="J8:J18">L8+N8+P8</f>
        <v>84357.5</v>
      </c>
      <c r="K8" s="45">
        <v>38836.7</v>
      </c>
      <c r="L8" s="45">
        <v>38836.7</v>
      </c>
      <c r="M8" s="46">
        <v>0</v>
      </c>
      <c r="N8" s="46">
        <v>0</v>
      </c>
      <c r="O8" s="46">
        <v>45520.8</v>
      </c>
      <c r="P8" s="46">
        <v>45520.8</v>
      </c>
      <c r="Q8" s="46">
        <v>24628.5</v>
      </c>
      <c r="R8" s="46">
        <v>24628.5</v>
      </c>
      <c r="S8" s="41">
        <f aca="true" t="shared" si="4" ref="S8:S18">I8-J8</f>
        <v>0</v>
      </c>
      <c r="T8" s="41">
        <f aca="true" t="shared" si="5" ref="T8:T18">S8+H8</f>
        <v>0</v>
      </c>
      <c r="V8" s="62"/>
      <c r="W8" s="62"/>
      <c r="X8" s="62"/>
    </row>
    <row r="9" spans="1:20" s="37" customFormat="1" ht="18" customHeight="1">
      <c r="A9" s="60">
        <v>2</v>
      </c>
      <c r="B9" s="36">
        <v>2</v>
      </c>
      <c r="C9" s="64" t="s">
        <v>150</v>
      </c>
      <c r="D9" s="41">
        <v>0</v>
      </c>
      <c r="E9" s="41">
        <v>0</v>
      </c>
      <c r="F9" s="41">
        <f t="shared" si="0"/>
        <v>0</v>
      </c>
      <c r="G9" s="41">
        <v>0</v>
      </c>
      <c r="H9" s="41">
        <f t="shared" si="1"/>
        <v>0</v>
      </c>
      <c r="I9" s="41">
        <f t="shared" si="2"/>
        <v>15073.4</v>
      </c>
      <c r="J9" s="41">
        <f t="shared" si="3"/>
        <v>15073.4</v>
      </c>
      <c r="K9" s="47">
        <v>15073.4</v>
      </c>
      <c r="L9" s="46">
        <v>15073.4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1">
        <f t="shared" si="4"/>
        <v>0</v>
      </c>
      <c r="T9" s="41">
        <f t="shared" si="5"/>
        <v>0</v>
      </c>
    </row>
    <row r="10" spans="1:26" s="37" customFormat="1" ht="18" customHeight="1">
      <c r="A10" s="60">
        <v>3</v>
      </c>
      <c r="B10" s="36">
        <v>3</v>
      </c>
      <c r="C10" s="64" t="s">
        <v>151</v>
      </c>
      <c r="D10" s="41">
        <v>0</v>
      </c>
      <c r="E10" s="41">
        <v>0</v>
      </c>
      <c r="F10" s="41">
        <f t="shared" si="0"/>
        <v>0</v>
      </c>
      <c r="G10" s="41">
        <v>0</v>
      </c>
      <c r="H10" s="41">
        <f t="shared" si="1"/>
        <v>0</v>
      </c>
      <c r="I10" s="41">
        <f t="shared" si="2"/>
        <v>233547.2</v>
      </c>
      <c r="J10" s="41">
        <f t="shared" si="3"/>
        <v>233547.2</v>
      </c>
      <c r="K10" s="47">
        <v>85872.5</v>
      </c>
      <c r="L10" s="47">
        <v>85872.5</v>
      </c>
      <c r="M10" s="46">
        <v>0</v>
      </c>
      <c r="N10" s="46">
        <v>0</v>
      </c>
      <c r="O10" s="46">
        <v>147674.7</v>
      </c>
      <c r="P10" s="46">
        <v>147674.7</v>
      </c>
      <c r="Q10" s="46">
        <v>63398.2</v>
      </c>
      <c r="R10" s="46">
        <v>63398.2</v>
      </c>
      <c r="S10" s="41">
        <f t="shared" si="4"/>
        <v>0</v>
      </c>
      <c r="T10" s="41">
        <f t="shared" si="5"/>
        <v>0</v>
      </c>
      <c r="U10" s="65"/>
      <c r="V10" s="65"/>
      <c r="W10" s="65"/>
      <c r="X10" s="65"/>
      <c r="Y10" s="65"/>
      <c r="Z10" s="62"/>
    </row>
    <row r="11" spans="1:20" s="37" customFormat="1" ht="18" customHeight="1">
      <c r="A11" s="60">
        <v>4</v>
      </c>
      <c r="B11" s="36">
        <v>4</v>
      </c>
      <c r="C11" s="64" t="s">
        <v>152</v>
      </c>
      <c r="D11" s="41">
        <v>0</v>
      </c>
      <c r="E11" s="41">
        <v>0</v>
      </c>
      <c r="F11" s="41">
        <f t="shared" si="0"/>
        <v>0</v>
      </c>
      <c r="G11" s="41">
        <v>0</v>
      </c>
      <c r="H11" s="41">
        <f t="shared" si="1"/>
        <v>0</v>
      </c>
      <c r="I11" s="41">
        <f t="shared" si="2"/>
        <v>17221.8</v>
      </c>
      <c r="J11" s="41">
        <f t="shared" si="3"/>
        <v>17221.8</v>
      </c>
      <c r="K11" s="45">
        <v>17221.8</v>
      </c>
      <c r="L11" s="46">
        <v>17221.8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1">
        <f t="shared" si="4"/>
        <v>0</v>
      </c>
      <c r="T11" s="41">
        <f t="shared" si="5"/>
        <v>0</v>
      </c>
    </row>
    <row r="12" spans="1:20" s="37" customFormat="1" ht="18" customHeight="1">
      <c r="A12" s="60">
        <v>5</v>
      </c>
      <c r="B12" s="36">
        <v>5</v>
      </c>
      <c r="C12" s="64" t="s">
        <v>153</v>
      </c>
      <c r="D12" s="41">
        <v>0</v>
      </c>
      <c r="E12" s="41">
        <v>0</v>
      </c>
      <c r="F12" s="41">
        <f t="shared" si="0"/>
        <v>0</v>
      </c>
      <c r="G12" s="41">
        <v>0</v>
      </c>
      <c r="H12" s="41">
        <f t="shared" si="1"/>
        <v>0</v>
      </c>
      <c r="I12" s="41">
        <f t="shared" si="2"/>
        <v>10375.3</v>
      </c>
      <c r="J12" s="41">
        <f t="shared" si="3"/>
        <v>10375.3</v>
      </c>
      <c r="K12" s="47">
        <v>10375.3</v>
      </c>
      <c r="L12" s="47">
        <v>10375.3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1">
        <f t="shared" si="4"/>
        <v>0</v>
      </c>
      <c r="T12" s="41">
        <f t="shared" si="5"/>
        <v>0</v>
      </c>
    </row>
    <row r="13" spans="1:20" s="1" customFormat="1" ht="18" customHeight="1">
      <c r="A13" s="60">
        <v>6</v>
      </c>
      <c r="B13" s="36">
        <v>6</v>
      </c>
      <c r="C13" s="64" t="s">
        <v>154</v>
      </c>
      <c r="D13" s="41">
        <v>0</v>
      </c>
      <c r="E13" s="41">
        <v>0</v>
      </c>
      <c r="F13" s="41">
        <f t="shared" si="0"/>
        <v>0</v>
      </c>
      <c r="G13" s="41">
        <v>0</v>
      </c>
      <c r="H13" s="41">
        <f t="shared" si="1"/>
        <v>0</v>
      </c>
      <c r="I13" s="41">
        <f t="shared" si="2"/>
        <v>12301.4</v>
      </c>
      <c r="J13" s="41">
        <f t="shared" si="3"/>
        <v>12301.4</v>
      </c>
      <c r="K13" s="47">
        <v>12301.4</v>
      </c>
      <c r="L13" s="46">
        <v>12301.4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1">
        <f t="shared" si="4"/>
        <v>0</v>
      </c>
      <c r="T13" s="41">
        <f t="shared" si="5"/>
        <v>0</v>
      </c>
    </row>
    <row r="14" spans="1:20" ht="18" customHeight="1">
      <c r="A14" s="60">
        <v>7</v>
      </c>
      <c r="B14" s="36">
        <v>7</v>
      </c>
      <c r="C14" s="64" t="s">
        <v>155</v>
      </c>
      <c r="D14" s="41">
        <v>0</v>
      </c>
      <c r="E14" s="41">
        <v>0</v>
      </c>
      <c r="F14" s="41">
        <f t="shared" si="0"/>
        <v>0</v>
      </c>
      <c r="G14" s="41">
        <v>0</v>
      </c>
      <c r="H14" s="41">
        <f t="shared" si="1"/>
        <v>0</v>
      </c>
      <c r="I14" s="41">
        <f t="shared" si="2"/>
        <v>6516.8</v>
      </c>
      <c r="J14" s="41">
        <f t="shared" si="3"/>
        <v>6516.8</v>
      </c>
      <c r="K14" s="47">
        <v>6516.8</v>
      </c>
      <c r="L14" s="46">
        <v>6516.8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1">
        <f t="shared" si="4"/>
        <v>0</v>
      </c>
      <c r="T14" s="41">
        <f t="shared" si="5"/>
        <v>0</v>
      </c>
    </row>
    <row r="15" spans="1:23" ht="18" customHeight="1">
      <c r="A15" s="60">
        <v>8</v>
      </c>
      <c r="B15" s="36">
        <v>8</v>
      </c>
      <c r="C15" s="64" t="s">
        <v>156</v>
      </c>
      <c r="D15" s="41">
        <v>0</v>
      </c>
      <c r="E15" s="41">
        <v>0</v>
      </c>
      <c r="F15" s="41">
        <f t="shared" si="0"/>
        <v>0</v>
      </c>
      <c r="G15" s="41">
        <v>0</v>
      </c>
      <c r="H15" s="41">
        <f t="shared" si="1"/>
        <v>0</v>
      </c>
      <c r="I15" s="41">
        <f t="shared" si="2"/>
        <v>1820684.7000000002</v>
      </c>
      <c r="J15" s="41">
        <f t="shared" si="3"/>
        <v>1820684.7000000002</v>
      </c>
      <c r="K15" s="47">
        <v>349793.4</v>
      </c>
      <c r="L15" s="47">
        <v>349793.4</v>
      </c>
      <c r="M15" s="46">
        <v>297328.5</v>
      </c>
      <c r="N15" s="46">
        <v>297328.5</v>
      </c>
      <c r="O15" s="46">
        <v>1173562.8</v>
      </c>
      <c r="P15" s="46">
        <v>1173562.8</v>
      </c>
      <c r="Q15" s="46">
        <v>391198.6</v>
      </c>
      <c r="R15" s="46">
        <v>391198.6</v>
      </c>
      <c r="S15" s="41">
        <f t="shared" si="4"/>
        <v>0</v>
      </c>
      <c r="T15" s="41">
        <f t="shared" si="5"/>
        <v>0</v>
      </c>
      <c r="U15" s="61"/>
      <c r="V15" s="61"/>
      <c r="W15" s="61"/>
    </row>
    <row r="16" spans="1:20" s="37" customFormat="1" ht="18" customHeight="1">
      <c r="A16" s="60">
        <v>9</v>
      </c>
      <c r="B16" s="36">
        <v>9</v>
      </c>
      <c r="C16" s="64" t="s">
        <v>157</v>
      </c>
      <c r="D16" s="41">
        <v>0</v>
      </c>
      <c r="E16" s="41">
        <v>0</v>
      </c>
      <c r="F16" s="41">
        <f t="shared" si="0"/>
        <v>0</v>
      </c>
      <c r="G16" s="41">
        <v>0</v>
      </c>
      <c r="H16" s="41">
        <f t="shared" si="1"/>
        <v>0</v>
      </c>
      <c r="I16" s="41">
        <f t="shared" si="2"/>
        <v>14533.5</v>
      </c>
      <c r="J16" s="41">
        <f t="shared" si="3"/>
        <v>14533.5</v>
      </c>
      <c r="K16" s="47">
        <v>14533.5</v>
      </c>
      <c r="L16" s="46">
        <v>14533.5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1">
        <f t="shared" si="4"/>
        <v>0</v>
      </c>
      <c r="T16" s="41">
        <f t="shared" si="5"/>
        <v>0</v>
      </c>
    </row>
    <row r="17" spans="1:26" ht="18" customHeight="1">
      <c r="A17" s="60">
        <v>10</v>
      </c>
      <c r="B17" s="36">
        <v>10</v>
      </c>
      <c r="C17" s="64" t="s">
        <v>194</v>
      </c>
      <c r="D17" s="41">
        <v>0</v>
      </c>
      <c r="E17" s="41">
        <v>0</v>
      </c>
      <c r="F17" s="41">
        <f t="shared" si="0"/>
        <v>0</v>
      </c>
      <c r="G17" s="41">
        <v>0</v>
      </c>
      <c r="H17" s="41">
        <f t="shared" si="1"/>
        <v>0</v>
      </c>
      <c r="I17" s="41">
        <f t="shared" si="2"/>
        <v>120175.3</v>
      </c>
      <c r="J17" s="41">
        <f t="shared" si="3"/>
        <v>120175.3</v>
      </c>
      <c r="K17" s="50">
        <v>99850.8</v>
      </c>
      <c r="L17" s="50">
        <v>99850.8</v>
      </c>
      <c r="M17" s="51">
        <v>0</v>
      </c>
      <c r="N17" s="51">
        <v>0</v>
      </c>
      <c r="O17" s="51">
        <v>20324.5</v>
      </c>
      <c r="P17" s="51">
        <v>20324.5</v>
      </c>
      <c r="Q17" s="51">
        <v>7478.6</v>
      </c>
      <c r="R17" s="51">
        <v>7478.6</v>
      </c>
      <c r="S17" s="41">
        <f t="shared" si="4"/>
        <v>0</v>
      </c>
      <c r="T17" s="41">
        <f t="shared" si="5"/>
        <v>0</v>
      </c>
      <c r="V17" s="61"/>
      <c r="W17" s="61"/>
      <c r="X17" s="61"/>
      <c r="Z17" s="61"/>
    </row>
    <row r="18" spans="1:20" s="37" customFormat="1" ht="18" customHeight="1">
      <c r="A18" s="60">
        <v>11</v>
      </c>
      <c r="B18" s="36">
        <v>11</v>
      </c>
      <c r="C18" s="64" t="s">
        <v>158</v>
      </c>
      <c r="D18" s="41">
        <v>0</v>
      </c>
      <c r="E18" s="41">
        <v>0</v>
      </c>
      <c r="F18" s="41">
        <f t="shared" si="0"/>
        <v>0</v>
      </c>
      <c r="G18" s="41">
        <v>0</v>
      </c>
      <c r="H18" s="41">
        <f t="shared" si="1"/>
        <v>0</v>
      </c>
      <c r="I18" s="41">
        <f t="shared" si="2"/>
        <v>14447.9</v>
      </c>
      <c r="J18" s="41">
        <f t="shared" si="3"/>
        <v>14447.9</v>
      </c>
      <c r="K18" s="49">
        <v>14447.9</v>
      </c>
      <c r="L18" s="48">
        <v>14447.9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1">
        <f t="shared" si="4"/>
        <v>0</v>
      </c>
      <c r="T18" s="41">
        <f t="shared" si="5"/>
        <v>0</v>
      </c>
    </row>
    <row r="19" spans="1:20" s="37" customFormat="1" ht="18" customHeight="1">
      <c r="A19" s="60">
        <v>12</v>
      </c>
      <c r="B19" s="36">
        <v>12</v>
      </c>
      <c r="C19" s="64" t="s">
        <v>159</v>
      </c>
      <c r="D19" s="41">
        <v>0</v>
      </c>
      <c r="E19" s="41">
        <v>0</v>
      </c>
      <c r="F19" s="41">
        <f aca="true" t="shared" si="6" ref="F19:F44">D19+E19</f>
        <v>0</v>
      </c>
      <c r="G19" s="41">
        <v>0</v>
      </c>
      <c r="H19" s="41">
        <f aca="true" t="shared" si="7" ref="H19:H44">F19-G19</f>
        <v>0</v>
      </c>
      <c r="I19" s="41">
        <f aca="true" t="shared" si="8" ref="I19:I44">K19+M19+O19</f>
        <v>14079.7</v>
      </c>
      <c r="J19" s="41">
        <f aca="true" t="shared" si="9" ref="J19:J44">L19+N19+P19</f>
        <v>14079.7</v>
      </c>
      <c r="K19" s="45">
        <v>14079.7</v>
      </c>
      <c r="L19" s="46">
        <v>14079.7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1">
        <f aca="true" t="shared" si="10" ref="S19:S44">I19-J19</f>
        <v>0</v>
      </c>
      <c r="T19" s="41">
        <f aca="true" t="shared" si="11" ref="T19:T44">S19+H19</f>
        <v>0</v>
      </c>
    </row>
    <row r="20" spans="1:20" ht="18" customHeight="1">
      <c r="A20" s="60">
        <v>13</v>
      </c>
      <c r="B20" s="36">
        <v>13</v>
      </c>
      <c r="C20" s="64" t="s">
        <v>160</v>
      </c>
      <c r="D20" s="41">
        <v>0</v>
      </c>
      <c r="E20" s="41">
        <v>0</v>
      </c>
      <c r="F20" s="41">
        <f t="shared" si="6"/>
        <v>0</v>
      </c>
      <c r="G20" s="41">
        <v>0</v>
      </c>
      <c r="H20" s="41">
        <f t="shared" si="7"/>
        <v>0</v>
      </c>
      <c r="I20" s="41">
        <f t="shared" si="8"/>
        <v>22153.1</v>
      </c>
      <c r="J20" s="41">
        <f t="shared" si="9"/>
        <v>22153.1</v>
      </c>
      <c r="K20" s="52">
        <v>15217.7</v>
      </c>
      <c r="L20" s="51">
        <v>15217.7</v>
      </c>
      <c r="M20" s="51">
        <v>0</v>
      </c>
      <c r="N20" s="51">
        <v>0</v>
      </c>
      <c r="O20" s="51">
        <v>6935.4</v>
      </c>
      <c r="P20" s="51">
        <v>6935.4</v>
      </c>
      <c r="Q20" s="51">
        <v>6935.4</v>
      </c>
      <c r="R20" s="51">
        <v>6935.4</v>
      </c>
      <c r="S20" s="41">
        <f t="shared" si="10"/>
        <v>0</v>
      </c>
      <c r="T20" s="41">
        <f t="shared" si="11"/>
        <v>0</v>
      </c>
    </row>
    <row r="21" spans="1:20" s="37" customFormat="1" ht="18" customHeight="1">
      <c r="A21" s="60">
        <v>14</v>
      </c>
      <c r="B21" s="36">
        <v>14</v>
      </c>
      <c r="C21" s="63" t="s">
        <v>161</v>
      </c>
      <c r="D21" s="41">
        <v>0</v>
      </c>
      <c r="E21" s="41">
        <v>0</v>
      </c>
      <c r="F21" s="41">
        <f t="shared" si="6"/>
        <v>0</v>
      </c>
      <c r="G21" s="41">
        <v>0</v>
      </c>
      <c r="H21" s="41">
        <f t="shared" si="7"/>
        <v>0</v>
      </c>
      <c r="I21" s="41">
        <f t="shared" si="8"/>
        <v>17306.6</v>
      </c>
      <c r="J21" s="41">
        <f t="shared" si="9"/>
        <v>17306.6</v>
      </c>
      <c r="K21" s="50">
        <v>14050.9</v>
      </c>
      <c r="L21" s="51">
        <v>14050.9</v>
      </c>
      <c r="M21" s="51">
        <v>0</v>
      </c>
      <c r="N21" s="51">
        <v>0</v>
      </c>
      <c r="O21" s="51">
        <v>3255.7</v>
      </c>
      <c r="P21" s="51">
        <v>3255.7</v>
      </c>
      <c r="Q21" s="51">
        <v>3255.7</v>
      </c>
      <c r="R21" s="51">
        <v>3255.7</v>
      </c>
      <c r="S21" s="41">
        <f t="shared" si="10"/>
        <v>0</v>
      </c>
      <c r="T21" s="41">
        <f t="shared" si="11"/>
        <v>0</v>
      </c>
    </row>
    <row r="22" spans="1:20" ht="18" customHeight="1">
      <c r="A22" s="60">
        <v>15</v>
      </c>
      <c r="B22" s="36">
        <v>15</v>
      </c>
      <c r="C22" s="63" t="s">
        <v>162</v>
      </c>
      <c r="D22" s="41">
        <v>0</v>
      </c>
      <c r="E22" s="41">
        <v>0</v>
      </c>
      <c r="F22" s="41">
        <f t="shared" si="6"/>
        <v>0</v>
      </c>
      <c r="G22" s="41">
        <v>0</v>
      </c>
      <c r="H22" s="41">
        <f t="shared" si="7"/>
        <v>0</v>
      </c>
      <c r="I22" s="41">
        <f t="shared" si="8"/>
        <v>14525.6</v>
      </c>
      <c r="J22" s="41">
        <f t="shared" si="9"/>
        <v>14525.6</v>
      </c>
      <c r="K22" s="53">
        <v>14525.6</v>
      </c>
      <c r="L22" s="54">
        <v>14525.6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41">
        <f t="shared" si="10"/>
        <v>0</v>
      </c>
      <c r="T22" s="41">
        <f t="shared" si="11"/>
        <v>0</v>
      </c>
    </row>
    <row r="23" spans="1:25" s="37" customFormat="1" ht="18" customHeight="1">
      <c r="A23" s="60">
        <v>16</v>
      </c>
      <c r="B23" s="36">
        <v>16</v>
      </c>
      <c r="C23" s="63" t="s">
        <v>163</v>
      </c>
      <c r="D23" s="41">
        <v>0</v>
      </c>
      <c r="E23" s="41">
        <v>0</v>
      </c>
      <c r="F23" s="41">
        <f t="shared" si="6"/>
        <v>0</v>
      </c>
      <c r="G23" s="41">
        <v>0</v>
      </c>
      <c r="H23" s="41">
        <f t="shared" si="7"/>
        <v>0</v>
      </c>
      <c r="I23" s="41">
        <f t="shared" si="8"/>
        <v>309839.1</v>
      </c>
      <c r="J23" s="41">
        <f t="shared" si="9"/>
        <v>309839.1</v>
      </c>
      <c r="K23" s="52">
        <v>71335.2</v>
      </c>
      <c r="L23" s="52">
        <v>71335.2</v>
      </c>
      <c r="M23" s="51">
        <v>0</v>
      </c>
      <c r="N23" s="51">
        <v>0</v>
      </c>
      <c r="O23" s="51">
        <v>238503.9</v>
      </c>
      <c r="P23" s="51">
        <v>238503.9</v>
      </c>
      <c r="Q23" s="51">
        <v>80736.6</v>
      </c>
      <c r="R23" s="51">
        <v>80736.6</v>
      </c>
      <c r="S23" s="41">
        <f t="shared" si="10"/>
        <v>0</v>
      </c>
      <c r="T23" s="41">
        <f t="shared" si="11"/>
        <v>0</v>
      </c>
      <c r="U23" s="62"/>
      <c r="V23" s="62"/>
      <c r="W23" s="62"/>
      <c r="X23" s="62"/>
      <c r="Y23" s="62"/>
    </row>
    <row r="24" spans="1:20" ht="18" customHeight="1">
      <c r="A24" s="60">
        <v>17</v>
      </c>
      <c r="B24" s="36">
        <v>17</v>
      </c>
      <c r="C24" s="63" t="s">
        <v>164</v>
      </c>
      <c r="D24" s="41">
        <v>0</v>
      </c>
      <c r="E24" s="41">
        <v>0</v>
      </c>
      <c r="F24" s="41">
        <f t="shared" si="6"/>
        <v>0</v>
      </c>
      <c r="G24" s="41">
        <v>0</v>
      </c>
      <c r="H24" s="41">
        <f t="shared" si="7"/>
        <v>0</v>
      </c>
      <c r="I24" s="41">
        <f t="shared" si="8"/>
        <v>10996.4</v>
      </c>
      <c r="J24" s="41">
        <f t="shared" si="9"/>
        <v>10996.4</v>
      </c>
      <c r="K24" s="53">
        <v>10996.4</v>
      </c>
      <c r="L24" s="54">
        <v>10996.4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41">
        <f t="shared" si="10"/>
        <v>0</v>
      </c>
      <c r="T24" s="41">
        <f t="shared" si="11"/>
        <v>0</v>
      </c>
    </row>
    <row r="25" spans="1:20" ht="18" customHeight="1">
      <c r="A25" s="60">
        <v>18</v>
      </c>
      <c r="B25" s="36">
        <v>18</v>
      </c>
      <c r="C25" s="63" t="s">
        <v>165</v>
      </c>
      <c r="D25" s="41">
        <v>0</v>
      </c>
      <c r="E25" s="41">
        <v>0</v>
      </c>
      <c r="F25" s="41">
        <f t="shared" si="6"/>
        <v>0</v>
      </c>
      <c r="G25" s="41">
        <v>0</v>
      </c>
      <c r="H25" s="41">
        <f t="shared" si="7"/>
        <v>0</v>
      </c>
      <c r="I25" s="41">
        <f t="shared" si="8"/>
        <v>9382.8</v>
      </c>
      <c r="J25" s="41">
        <f t="shared" si="9"/>
        <v>9382.8</v>
      </c>
      <c r="K25" s="53">
        <v>9382.8</v>
      </c>
      <c r="L25" s="54">
        <v>9382.8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41">
        <f t="shared" si="10"/>
        <v>0</v>
      </c>
      <c r="T25" s="41">
        <f t="shared" si="11"/>
        <v>0</v>
      </c>
    </row>
    <row r="26" spans="1:20" s="37" customFormat="1" ht="18" customHeight="1">
      <c r="A26" s="60">
        <v>19</v>
      </c>
      <c r="B26" s="36">
        <v>19</v>
      </c>
      <c r="C26" s="63" t="s">
        <v>166</v>
      </c>
      <c r="D26" s="41">
        <v>0</v>
      </c>
      <c r="E26" s="41">
        <v>0</v>
      </c>
      <c r="F26" s="41">
        <f t="shared" si="6"/>
        <v>0</v>
      </c>
      <c r="G26" s="41">
        <v>0</v>
      </c>
      <c r="H26" s="41">
        <f t="shared" si="7"/>
        <v>0</v>
      </c>
      <c r="I26" s="41">
        <f t="shared" si="8"/>
        <v>20401.6</v>
      </c>
      <c r="J26" s="41">
        <f t="shared" si="9"/>
        <v>20401.6</v>
      </c>
      <c r="K26" s="50">
        <v>14603.3</v>
      </c>
      <c r="L26" s="51">
        <v>14603.3</v>
      </c>
      <c r="M26" s="51">
        <v>0</v>
      </c>
      <c r="N26" s="51">
        <v>0</v>
      </c>
      <c r="O26" s="51">
        <v>5798.3</v>
      </c>
      <c r="P26" s="51">
        <v>5798.3</v>
      </c>
      <c r="Q26" s="51">
        <v>5798.3</v>
      </c>
      <c r="R26" s="51">
        <v>5798.3</v>
      </c>
      <c r="S26" s="41">
        <f t="shared" si="10"/>
        <v>0</v>
      </c>
      <c r="T26" s="41">
        <f t="shared" si="11"/>
        <v>0</v>
      </c>
    </row>
    <row r="27" spans="1:20" ht="18" customHeight="1">
      <c r="A27" s="60">
        <v>20</v>
      </c>
      <c r="B27" s="36">
        <v>20</v>
      </c>
      <c r="C27" s="63" t="s">
        <v>167</v>
      </c>
      <c r="D27" s="41">
        <v>0</v>
      </c>
      <c r="E27" s="41">
        <v>0</v>
      </c>
      <c r="F27" s="41">
        <f t="shared" si="6"/>
        <v>0</v>
      </c>
      <c r="G27" s="41">
        <v>0</v>
      </c>
      <c r="H27" s="41">
        <f t="shared" si="7"/>
        <v>0</v>
      </c>
      <c r="I27" s="41">
        <f t="shared" si="8"/>
        <v>11552.3</v>
      </c>
      <c r="J27" s="41">
        <f t="shared" si="9"/>
        <v>11552.3</v>
      </c>
      <c r="K27" s="53">
        <v>11552.3</v>
      </c>
      <c r="L27" s="53">
        <v>11552.3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41">
        <f t="shared" si="10"/>
        <v>0</v>
      </c>
      <c r="T27" s="41">
        <f t="shared" si="11"/>
        <v>0</v>
      </c>
    </row>
    <row r="28" spans="1:20" s="37" customFormat="1" ht="18" customHeight="1">
      <c r="A28" s="60">
        <v>21</v>
      </c>
      <c r="B28" s="36">
        <v>21</v>
      </c>
      <c r="C28" s="63" t="s">
        <v>168</v>
      </c>
      <c r="D28" s="41">
        <v>0</v>
      </c>
      <c r="E28" s="41">
        <v>0</v>
      </c>
      <c r="F28" s="41">
        <f t="shared" si="6"/>
        <v>0</v>
      </c>
      <c r="G28" s="41">
        <v>0</v>
      </c>
      <c r="H28" s="41">
        <f t="shared" si="7"/>
        <v>0</v>
      </c>
      <c r="I28" s="41">
        <f t="shared" si="8"/>
        <v>4873.1</v>
      </c>
      <c r="J28" s="41">
        <f t="shared" si="9"/>
        <v>4873.1</v>
      </c>
      <c r="K28" s="50">
        <v>4873.1</v>
      </c>
      <c r="L28" s="51">
        <v>4873.1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41">
        <f t="shared" si="10"/>
        <v>0</v>
      </c>
      <c r="T28" s="41">
        <f t="shared" si="11"/>
        <v>0</v>
      </c>
    </row>
    <row r="29" spans="1:20" s="37" customFormat="1" ht="18" customHeight="1">
      <c r="A29" s="60">
        <v>22</v>
      </c>
      <c r="B29" s="36">
        <v>22</v>
      </c>
      <c r="C29" s="63" t="s">
        <v>169</v>
      </c>
      <c r="D29" s="41">
        <v>0</v>
      </c>
      <c r="E29" s="41">
        <v>0</v>
      </c>
      <c r="F29" s="41">
        <f t="shared" si="6"/>
        <v>0</v>
      </c>
      <c r="G29" s="41">
        <v>0</v>
      </c>
      <c r="H29" s="41">
        <f t="shared" si="7"/>
        <v>0</v>
      </c>
      <c r="I29" s="41">
        <f t="shared" si="8"/>
        <v>10028.4</v>
      </c>
      <c r="J29" s="41">
        <f t="shared" si="9"/>
        <v>10028.4</v>
      </c>
      <c r="K29" s="50">
        <v>10028.4</v>
      </c>
      <c r="L29" s="51">
        <v>10028.4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41">
        <f t="shared" si="10"/>
        <v>0</v>
      </c>
      <c r="T29" s="41">
        <f t="shared" si="11"/>
        <v>0</v>
      </c>
    </row>
    <row r="30" spans="1:24" s="37" customFormat="1" ht="18" customHeight="1">
      <c r="A30" s="60">
        <v>23</v>
      </c>
      <c r="B30" s="36">
        <v>23</v>
      </c>
      <c r="C30" s="63" t="s">
        <v>170</v>
      </c>
      <c r="D30" s="41">
        <v>0</v>
      </c>
      <c r="E30" s="41">
        <v>0</v>
      </c>
      <c r="F30" s="41">
        <f t="shared" si="6"/>
        <v>0</v>
      </c>
      <c r="G30" s="41">
        <v>0</v>
      </c>
      <c r="H30" s="41">
        <f t="shared" si="7"/>
        <v>0</v>
      </c>
      <c r="I30" s="41">
        <f t="shared" si="8"/>
        <v>23454.4</v>
      </c>
      <c r="J30" s="41">
        <f t="shared" si="9"/>
        <v>23454.4</v>
      </c>
      <c r="K30" s="50">
        <v>9180</v>
      </c>
      <c r="L30" s="50">
        <v>9180</v>
      </c>
      <c r="M30" s="51">
        <v>0</v>
      </c>
      <c r="N30" s="51">
        <v>0</v>
      </c>
      <c r="O30" s="51">
        <v>14274.4</v>
      </c>
      <c r="P30" s="51">
        <v>14274.4</v>
      </c>
      <c r="Q30" s="51">
        <v>3375.4</v>
      </c>
      <c r="R30" s="51">
        <v>3375.4</v>
      </c>
      <c r="S30" s="41">
        <f t="shared" si="10"/>
        <v>0</v>
      </c>
      <c r="T30" s="41">
        <f t="shared" si="11"/>
        <v>0</v>
      </c>
      <c r="U30" s="62"/>
      <c r="V30" s="62"/>
      <c r="W30" s="62"/>
      <c r="X30" s="62"/>
    </row>
    <row r="31" spans="1:23" s="37" customFormat="1" ht="18" customHeight="1">
      <c r="A31" s="60">
        <v>24</v>
      </c>
      <c r="B31" s="36">
        <v>24</v>
      </c>
      <c r="C31" s="63" t="s">
        <v>171</v>
      </c>
      <c r="D31" s="41">
        <v>0</v>
      </c>
      <c r="E31" s="41">
        <v>0</v>
      </c>
      <c r="F31" s="41">
        <f t="shared" si="6"/>
        <v>0</v>
      </c>
      <c r="G31" s="41">
        <v>0</v>
      </c>
      <c r="H31" s="41">
        <f t="shared" si="7"/>
        <v>0</v>
      </c>
      <c r="I31" s="41">
        <f t="shared" si="8"/>
        <v>20971.7</v>
      </c>
      <c r="J31" s="41">
        <f t="shared" si="9"/>
        <v>20971.7</v>
      </c>
      <c r="K31" s="50">
        <v>15845.4</v>
      </c>
      <c r="L31" s="51">
        <v>15845.4</v>
      </c>
      <c r="M31" s="51">
        <v>0</v>
      </c>
      <c r="N31" s="51">
        <v>0</v>
      </c>
      <c r="O31" s="51">
        <v>5126.3</v>
      </c>
      <c r="P31" s="51">
        <v>5126.3</v>
      </c>
      <c r="Q31" s="51">
        <v>5126.3</v>
      </c>
      <c r="R31" s="51">
        <v>5126.3</v>
      </c>
      <c r="S31" s="41">
        <f t="shared" si="10"/>
        <v>0</v>
      </c>
      <c r="T31" s="41">
        <f t="shared" si="11"/>
        <v>0</v>
      </c>
      <c r="W31" s="62"/>
    </row>
    <row r="32" spans="1:20" s="37" customFormat="1" ht="18" customHeight="1">
      <c r="A32" s="60">
        <v>25</v>
      </c>
      <c r="B32" s="36">
        <v>25</v>
      </c>
      <c r="C32" s="63" t="s">
        <v>172</v>
      </c>
      <c r="D32" s="41">
        <v>0</v>
      </c>
      <c r="E32" s="41">
        <v>0</v>
      </c>
      <c r="F32" s="41">
        <f t="shared" si="6"/>
        <v>0</v>
      </c>
      <c r="G32" s="41">
        <v>0</v>
      </c>
      <c r="H32" s="41">
        <f t="shared" si="7"/>
        <v>0</v>
      </c>
      <c r="I32" s="41">
        <f t="shared" si="8"/>
        <v>3567.8</v>
      </c>
      <c r="J32" s="41">
        <f t="shared" si="9"/>
        <v>3567.8</v>
      </c>
      <c r="K32" s="50">
        <v>3567.8</v>
      </c>
      <c r="L32" s="50">
        <v>3567.8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41">
        <f t="shared" si="10"/>
        <v>0</v>
      </c>
      <c r="T32" s="41">
        <f t="shared" si="11"/>
        <v>0</v>
      </c>
    </row>
    <row r="33" spans="1:23" ht="18" customHeight="1">
      <c r="A33" s="60">
        <v>26</v>
      </c>
      <c r="B33" s="36">
        <v>26</v>
      </c>
      <c r="C33" s="63" t="s">
        <v>173</v>
      </c>
      <c r="D33" s="41">
        <v>0</v>
      </c>
      <c r="E33" s="41">
        <v>0</v>
      </c>
      <c r="F33" s="41">
        <f t="shared" si="6"/>
        <v>0</v>
      </c>
      <c r="G33" s="41">
        <v>0</v>
      </c>
      <c r="H33" s="41">
        <f t="shared" si="7"/>
        <v>0</v>
      </c>
      <c r="I33" s="41">
        <f t="shared" si="8"/>
        <v>30577.4</v>
      </c>
      <c r="J33" s="41">
        <f t="shared" si="9"/>
        <v>30577.4</v>
      </c>
      <c r="K33" s="53">
        <v>17153</v>
      </c>
      <c r="L33" s="54">
        <v>17153</v>
      </c>
      <c r="M33" s="54">
        <v>0</v>
      </c>
      <c r="N33" s="54">
        <v>0</v>
      </c>
      <c r="O33" s="54">
        <v>13424.4</v>
      </c>
      <c r="P33" s="54">
        <v>13424.4</v>
      </c>
      <c r="Q33" s="54">
        <v>7482.9</v>
      </c>
      <c r="R33" s="54">
        <v>7482.9</v>
      </c>
      <c r="S33" s="41">
        <f t="shared" si="10"/>
        <v>0</v>
      </c>
      <c r="T33" s="41">
        <f t="shared" si="11"/>
        <v>0</v>
      </c>
      <c r="V33" s="61"/>
      <c r="W33" s="61"/>
    </row>
    <row r="34" spans="1:20" ht="18" customHeight="1">
      <c r="A34" s="60">
        <v>27</v>
      </c>
      <c r="B34" s="36">
        <v>27</v>
      </c>
      <c r="C34" s="63" t="s">
        <v>174</v>
      </c>
      <c r="D34" s="41">
        <v>0</v>
      </c>
      <c r="E34" s="41">
        <v>0</v>
      </c>
      <c r="F34" s="41">
        <f t="shared" si="6"/>
        <v>0</v>
      </c>
      <c r="G34" s="41">
        <v>0</v>
      </c>
      <c r="H34" s="41">
        <f t="shared" si="7"/>
        <v>0</v>
      </c>
      <c r="I34" s="41">
        <f t="shared" si="8"/>
        <v>16834.6</v>
      </c>
      <c r="J34" s="41">
        <f t="shared" si="9"/>
        <v>16834.6</v>
      </c>
      <c r="K34" s="53">
        <v>12288.1</v>
      </c>
      <c r="L34" s="53">
        <v>12288.1</v>
      </c>
      <c r="M34" s="54">
        <v>0</v>
      </c>
      <c r="N34" s="54">
        <v>0</v>
      </c>
      <c r="O34" s="54">
        <v>4546.5</v>
      </c>
      <c r="P34" s="54">
        <v>4546.5</v>
      </c>
      <c r="Q34" s="54">
        <v>0</v>
      </c>
      <c r="R34" s="54">
        <v>0</v>
      </c>
      <c r="S34" s="41">
        <f t="shared" si="10"/>
        <v>0</v>
      </c>
      <c r="T34" s="41">
        <f t="shared" si="11"/>
        <v>0</v>
      </c>
    </row>
    <row r="35" spans="1:20" ht="18" customHeight="1">
      <c r="A35" s="60">
        <v>28</v>
      </c>
      <c r="B35" s="36">
        <v>28</v>
      </c>
      <c r="C35" s="63" t="s">
        <v>175</v>
      </c>
      <c r="D35" s="41">
        <v>0</v>
      </c>
      <c r="E35" s="41">
        <v>0</v>
      </c>
      <c r="F35" s="41">
        <f t="shared" si="6"/>
        <v>0</v>
      </c>
      <c r="G35" s="41">
        <v>0</v>
      </c>
      <c r="H35" s="41">
        <f t="shared" si="7"/>
        <v>0</v>
      </c>
      <c r="I35" s="41">
        <f t="shared" si="8"/>
        <v>10833.1</v>
      </c>
      <c r="J35" s="41">
        <f t="shared" si="9"/>
        <v>10833.1</v>
      </c>
      <c r="K35" s="55">
        <v>10833.1</v>
      </c>
      <c r="L35" s="54">
        <v>10833.1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41">
        <f t="shared" si="10"/>
        <v>0</v>
      </c>
      <c r="T35" s="41">
        <f t="shared" si="11"/>
        <v>0</v>
      </c>
    </row>
    <row r="36" spans="1:23" ht="18" customHeight="1">
      <c r="A36" s="60">
        <v>29</v>
      </c>
      <c r="B36" s="36">
        <v>29</v>
      </c>
      <c r="C36" s="63" t="s">
        <v>176</v>
      </c>
      <c r="D36" s="41">
        <v>0</v>
      </c>
      <c r="E36" s="41">
        <v>0</v>
      </c>
      <c r="F36" s="41">
        <f t="shared" si="6"/>
        <v>0</v>
      </c>
      <c r="G36" s="41">
        <v>0</v>
      </c>
      <c r="H36" s="41">
        <f t="shared" si="7"/>
        <v>0</v>
      </c>
      <c r="I36" s="41">
        <f t="shared" si="8"/>
        <v>20898.1</v>
      </c>
      <c r="J36" s="41">
        <f t="shared" si="9"/>
        <v>20898.1</v>
      </c>
      <c r="K36" s="53">
        <v>12958.5</v>
      </c>
      <c r="L36" s="53">
        <v>12958.5</v>
      </c>
      <c r="M36" s="54">
        <v>0</v>
      </c>
      <c r="N36" s="54">
        <v>0</v>
      </c>
      <c r="O36" s="54">
        <v>7939.6</v>
      </c>
      <c r="P36" s="54">
        <v>7939.6</v>
      </c>
      <c r="Q36" s="54">
        <v>6396.5</v>
      </c>
      <c r="R36" s="54">
        <v>6369.5</v>
      </c>
      <c r="S36" s="41">
        <f t="shared" si="10"/>
        <v>0</v>
      </c>
      <c r="T36" s="41">
        <f t="shared" si="11"/>
        <v>0</v>
      </c>
      <c r="V36" s="61"/>
      <c r="W36" s="61"/>
    </row>
    <row r="37" spans="1:23" ht="18" customHeight="1">
      <c r="A37" s="60">
        <v>30</v>
      </c>
      <c r="B37" s="36">
        <v>30</v>
      </c>
      <c r="C37" s="63" t="s">
        <v>177</v>
      </c>
      <c r="D37" s="41">
        <v>0</v>
      </c>
      <c r="E37" s="41">
        <v>0</v>
      </c>
      <c r="F37" s="41">
        <f t="shared" si="6"/>
        <v>0</v>
      </c>
      <c r="G37" s="41">
        <v>0</v>
      </c>
      <c r="H37" s="41">
        <f t="shared" si="7"/>
        <v>0</v>
      </c>
      <c r="I37" s="41">
        <f t="shared" si="8"/>
        <v>51033.4</v>
      </c>
      <c r="J37" s="41">
        <f t="shared" si="9"/>
        <v>51033.4</v>
      </c>
      <c r="K37" s="53">
        <v>24740.4</v>
      </c>
      <c r="L37" s="54">
        <v>24740.4</v>
      </c>
      <c r="M37" s="54">
        <v>0</v>
      </c>
      <c r="N37" s="54">
        <v>0</v>
      </c>
      <c r="O37" s="54">
        <v>26293</v>
      </c>
      <c r="P37" s="54">
        <v>26293</v>
      </c>
      <c r="Q37" s="54">
        <v>13694.3</v>
      </c>
      <c r="R37" s="54">
        <v>13694.3</v>
      </c>
      <c r="S37" s="41">
        <f t="shared" si="10"/>
        <v>0</v>
      </c>
      <c r="T37" s="41">
        <f t="shared" si="11"/>
        <v>0</v>
      </c>
      <c r="V37" s="61"/>
      <c r="W37" s="61"/>
    </row>
    <row r="38" spans="1:20" ht="18" customHeight="1">
      <c r="A38" s="60">
        <v>31</v>
      </c>
      <c r="B38" s="36">
        <v>31</v>
      </c>
      <c r="C38" s="63" t="s">
        <v>178</v>
      </c>
      <c r="D38" s="41">
        <v>0</v>
      </c>
      <c r="E38" s="41">
        <v>0</v>
      </c>
      <c r="F38" s="41">
        <f t="shared" si="6"/>
        <v>0</v>
      </c>
      <c r="G38" s="41">
        <v>0</v>
      </c>
      <c r="H38" s="41">
        <f t="shared" si="7"/>
        <v>0</v>
      </c>
      <c r="I38" s="41">
        <f t="shared" si="8"/>
        <v>12574.2</v>
      </c>
      <c r="J38" s="41">
        <f t="shared" si="9"/>
        <v>12574.2</v>
      </c>
      <c r="K38" s="53">
        <v>12574.2</v>
      </c>
      <c r="L38" s="54">
        <v>12574.2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41">
        <f t="shared" si="10"/>
        <v>0</v>
      </c>
      <c r="T38" s="41">
        <f t="shared" si="11"/>
        <v>0</v>
      </c>
    </row>
    <row r="39" spans="1:20" ht="18" customHeight="1">
      <c r="A39" s="60">
        <v>32</v>
      </c>
      <c r="B39" s="36">
        <v>32</v>
      </c>
      <c r="C39" s="63" t="s">
        <v>179</v>
      </c>
      <c r="D39" s="41">
        <v>0</v>
      </c>
      <c r="E39" s="41">
        <v>0</v>
      </c>
      <c r="F39" s="41">
        <f t="shared" si="6"/>
        <v>0</v>
      </c>
      <c r="G39" s="41">
        <v>0</v>
      </c>
      <c r="H39" s="41">
        <f t="shared" si="7"/>
        <v>0</v>
      </c>
      <c r="I39" s="41">
        <f t="shared" si="8"/>
        <v>17238.5</v>
      </c>
      <c r="J39" s="41">
        <f t="shared" si="9"/>
        <v>17238.5</v>
      </c>
      <c r="K39" s="53">
        <v>11776.5</v>
      </c>
      <c r="L39" s="53">
        <v>11776.5</v>
      </c>
      <c r="M39" s="54">
        <v>0</v>
      </c>
      <c r="N39" s="54">
        <v>0</v>
      </c>
      <c r="O39" s="54">
        <v>5462</v>
      </c>
      <c r="P39" s="54">
        <v>5462</v>
      </c>
      <c r="Q39" s="54">
        <v>5462</v>
      </c>
      <c r="R39" s="54">
        <v>5462</v>
      </c>
      <c r="S39" s="41">
        <f t="shared" si="10"/>
        <v>0</v>
      </c>
      <c r="T39" s="41">
        <f t="shared" si="11"/>
        <v>0</v>
      </c>
    </row>
    <row r="40" spans="1:20" ht="18" customHeight="1">
      <c r="A40" s="60">
        <v>33</v>
      </c>
      <c r="B40" s="36">
        <v>33</v>
      </c>
      <c r="C40" s="66" t="s">
        <v>180</v>
      </c>
      <c r="D40" s="41">
        <v>0</v>
      </c>
      <c r="E40" s="41">
        <v>0</v>
      </c>
      <c r="F40" s="41">
        <f t="shared" si="6"/>
        <v>0</v>
      </c>
      <c r="G40" s="41">
        <v>0</v>
      </c>
      <c r="H40" s="41">
        <f t="shared" si="7"/>
        <v>0</v>
      </c>
      <c r="I40" s="41">
        <f t="shared" si="8"/>
        <v>12587</v>
      </c>
      <c r="J40" s="41">
        <f t="shared" si="9"/>
        <v>12587</v>
      </c>
      <c r="K40" s="53">
        <v>12587</v>
      </c>
      <c r="L40" s="54">
        <v>12587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41">
        <f t="shared" si="10"/>
        <v>0</v>
      </c>
      <c r="T40" s="41">
        <f t="shared" si="11"/>
        <v>0</v>
      </c>
    </row>
    <row r="41" spans="1:20" ht="18" customHeight="1">
      <c r="A41" s="60">
        <v>34</v>
      </c>
      <c r="B41" s="36">
        <v>34</v>
      </c>
      <c r="C41" s="63" t="s">
        <v>181</v>
      </c>
      <c r="D41" s="41">
        <v>0</v>
      </c>
      <c r="E41" s="41">
        <v>0</v>
      </c>
      <c r="F41" s="41">
        <f t="shared" si="6"/>
        <v>0</v>
      </c>
      <c r="G41" s="41">
        <v>0</v>
      </c>
      <c r="H41" s="41">
        <f t="shared" si="7"/>
        <v>0</v>
      </c>
      <c r="I41" s="41">
        <f t="shared" si="8"/>
        <v>7655.2</v>
      </c>
      <c r="J41" s="41">
        <f t="shared" si="9"/>
        <v>7655.2</v>
      </c>
      <c r="K41" s="55">
        <v>7655.2</v>
      </c>
      <c r="L41" s="54">
        <v>7655.2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41">
        <f t="shared" si="10"/>
        <v>0</v>
      </c>
      <c r="T41" s="41">
        <f t="shared" si="11"/>
        <v>0</v>
      </c>
    </row>
    <row r="42" spans="1:20" ht="18" customHeight="1">
      <c r="A42" s="60">
        <v>35</v>
      </c>
      <c r="B42" s="36">
        <v>35</v>
      </c>
      <c r="C42" s="63" t="s">
        <v>182</v>
      </c>
      <c r="D42" s="41">
        <v>0</v>
      </c>
      <c r="E42" s="41">
        <v>0</v>
      </c>
      <c r="F42" s="41">
        <f t="shared" si="6"/>
        <v>0</v>
      </c>
      <c r="G42" s="41">
        <v>0</v>
      </c>
      <c r="H42" s="41">
        <f t="shared" si="7"/>
        <v>0</v>
      </c>
      <c r="I42" s="41">
        <f t="shared" si="8"/>
        <v>6311.3</v>
      </c>
      <c r="J42" s="41">
        <f t="shared" si="9"/>
        <v>6311.3</v>
      </c>
      <c r="K42" s="53">
        <v>6311.3</v>
      </c>
      <c r="L42" s="54">
        <v>6311.3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41">
        <f t="shared" si="10"/>
        <v>0</v>
      </c>
      <c r="T42" s="41">
        <f t="shared" si="11"/>
        <v>0</v>
      </c>
    </row>
    <row r="43" spans="1:23" ht="18" customHeight="1">
      <c r="A43" s="60">
        <v>36</v>
      </c>
      <c r="B43" s="36">
        <v>36</v>
      </c>
      <c r="C43" s="66" t="s">
        <v>183</v>
      </c>
      <c r="D43" s="41">
        <v>0</v>
      </c>
      <c r="E43" s="41">
        <v>0</v>
      </c>
      <c r="F43" s="41">
        <f t="shared" si="6"/>
        <v>0</v>
      </c>
      <c r="G43" s="41">
        <v>0</v>
      </c>
      <c r="H43" s="41">
        <f t="shared" si="7"/>
        <v>0</v>
      </c>
      <c r="I43" s="41">
        <f t="shared" si="8"/>
        <v>33827</v>
      </c>
      <c r="J43" s="41">
        <f t="shared" si="9"/>
        <v>33827</v>
      </c>
      <c r="K43" s="53">
        <v>15086.2</v>
      </c>
      <c r="L43" s="54">
        <v>15086.2</v>
      </c>
      <c r="M43" s="54">
        <v>0</v>
      </c>
      <c r="N43" s="54">
        <v>0</v>
      </c>
      <c r="O43" s="54">
        <v>18740.8</v>
      </c>
      <c r="P43" s="54">
        <v>18740.8</v>
      </c>
      <c r="Q43" s="54">
        <v>10603</v>
      </c>
      <c r="R43" s="54">
        <v>10603</v>
      </c>
      <c r="S43" s="41">
        <f t="shared" si="10"/>
        <v>0</v>
      </c>
      <c r="T43" s="41">
        <f t="shared" si="11"/>
        <v>0</v>
      </c>
      <c r="V43" s="61"/>
      <c r="W43" s="61"/>
    </row>
    <row r="44" spans="1:23" ht="18" customHeight="1">
      <c r="A44" s="60">
        <v>37</v>
      </c>
      <c r="B44" s="36">
        <v>37</v>
      </c>
      <c r="C44" s="64" t="s">
        <v>184</v>
      </c>
      <c r="D44" s="41">
        <v>0</v>
      </c>
      <c r="E44" s="41">
        <v>0</v>
      </c>
      <c r="F44" s="41">
        <f t="shared" si="6"/>
        <v>0</v>
      </c>
      <c r="G44" s="41">
        <v>0</v>
      </c>
      <c r="H44" s="41">
        <f t="shared" si="7"/>
        <v>0</v>
      </c>
      <c r="I44" s="41">
        <f t="shared" si="8"/>
        <v>30773.4</v>
      </c>
      <c r="J44" s="41">
        <f t="shared" si="9"/>
        <v>30773.4</v>
      </c>
      <c r="K44" s="53">
        <v>16416</v>
      </c>
      <c r="L44" s="54">
        <v>16416</v>
      </c>
      <c r="M44" s="54">
        <v>0</v>
      </c>
      <c r="N44" s="54">
        <v>0</v>
      </c>
      <c r="O44" s="54">
        <v>14357.4</v>
      </c>
      <c r="P44" s="54">
        <v>14357.4</v>
      </c>
      <c r="Q44" s="54">
        <v>7709.4</v>
      </c>
      <c r="R44" s="54">
        <v>7709.4</v>
      </c>
      <c r="S44" s="41">
        <f t="shared" si="10"/>
        <v>0</v>
      </c>
      <c r="T44" s="41">
        <f t="shared" si="11"/>
        <v>0</v>
      </c>
      <c r="U44" s="61"/>
      <c r="V44" s="61"/>
      <c r="W44" s="61"/>
    </row>
    <row r="45" spans="1:25" ht="18" customHeight="1">
      <c r="A45" s="60">
        <v>38</v>
      </c>
      <c r="B45" s="36">
        <v>38</v>
      </c>
      <c r="C45" s="64" t="s">
        <v>190</v>
      </c>
      <c r="D45" s="41">
        <v>0</v>
      </c>
      <c r="E45" s="41">
        <v>0</v>
      </c>
      <c r="F45" s="41">
        <f>D45+E45</f>
        <v>0</v>
      </c>
      <c r="G45" s="41">
        <v>0</v>
      </c>
      <c r="H45" s="41">
        <f>F45-G45</f>
        <v>0</v>
      </c>
      <c r="I45" s="41">
        <f aca="true" t="shared" si="12" ref="I45:J49">K45+M45+O45</f>
        <v>189925.69999999998</v>
      </c>
      <c r="J45" s="41">
        <f t="shared" si="12"/>
        <v>189925.69999999998</v>
      </c>
      <c r="K45" s="59">
        <v>97056.9</v>
      </c>
      <c r="L45" s="59">
        <v>97056.9</v>
      </c>
      <c r="M45" s="54">
        <v>64304</v>
      </c>
      <c r="N45" s="54">
        <v>64304</v>
      </c>
      <c r="O45" s="54">
        <v>28564.8</v>
      </c>
      <c r="P45" s="54">
        <v>28564.8</v>
      </c>
      <c r="Q45" s="54">
        <v>28564.8</v>
      </c>
      <c r="R45" s="54">
        <v>28564.8</v>
      </c>
      <c r="S45" s="41">
        <f>I45-J45</f>
        <v>0</v>
      </c>
      <c r="T45" s="41">
        <f>S45+H45</f>
        <v>0</v>
      </c>
      <c r="U45" s="61"/>
      <c r="V45" s="61"/>
      <c r="W45" s="61"/>
      <c r="Y45" s="61"/>
    </row>
    <row r="46" spans="1:20" s="37" customFormat="1" ht="18" customHeight="1">
      <c r="A46" s="60">
        <v>39</v>
      </c>
      <c r="B46" s="36">
        <v>39</v>
      </c>
      <c r="C46" s="64" t="s">
        <v>189</v>
      </c>
      <c r="D46" s="41">
        <v>0</v>
      </c>
      <c r="E46" s="41">
        <v>0</v>
      </c>
      <c r="F46" s="41">
        <f>D46+E46</f>
        <v>0</v>
      </c>
      <c r="G46" s="41">
        <v>0</v>
      </c>
      <c r="H46" s="41">
        <f>F46-G46</f>
        <v>0</v>
      </c>
      <c r="I46" s="41">
        <f t="shared" si="12"/>
        <v>31746.8</v>
      </c>
      <c r="J46" s="41">
        <f t="shared" si="12"/>
        <v>31746.8</v>
      </c>
      <c r="K46" s="53">
        <v>31746.8</v>
      </c>
      <c r="L46" s="54">
        <v>31746.8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41">
        <f>I46-J46</f>
        <v>0</v>
      </c>
      <c r="T46" s="41">
        <f>S46+H46</f>
        <v>0</v>
      </c>
    </row>
    <row r="47" spans="1:23" ht="18" customHeight="1">
      <c r="A47" s="60">
        <v>40</v>
      </c>
      <c r="B47" s="36">
        <v>40</v>
      </c>
      <c r="C47" s="64" t="s">
        <v>185</v>
      </c>
      <c r="D47" s="41">
        <v>0</v>
      </c>
      <c r="E47" s="41">
        <v>0</v>
      </c>
      <c r="F47" s="41">
        <f>D47+E47</f>
        <v>0</v>
      </c>
      <c r="G47" s="41">
        <v>0</v>
      </c>
      <c r="H47" s="41">
        <f>F47-G47</f>
        <v>0</v>
      </c>
      <c r="I47" s="41">
        <f t="shared" si="12"/>
        <v>77973.6</v>
      </c>
      <c r="J47" s="41">
        <f t="shared" si="12"/>
        <v>77973.6</v>
      </c>
      <c r="K47" s="50">
        <v>57761.4</v>
      </c>
      <c r="L47" s="51">
        <v>57761.4</v>
      </c>
      <c r="M47" s="51">
        <v>0</v>
      </c>
      <c r="N47" s="51">
        <v>0</v>
      </c>
      <c r="O47" s="51">
        <v>20212.2</v>
      </c>
      <c r="P47" s="51">
        <v>20212.2</v>
      </c>
      <c r="Q47" s="51">
        <v>9401.3</v>
      </c>
      <c r="R47" s="51">
        <v>9401.3</v>
      </c>
      <c r="S47" s="41">
        <f>I47-J47</f>
        <v>0</v>
      </c>
      <c r="T47" s="41">
        <f>S47+H47</f>
        <v>0</v>
      </c>
      <c r="U47" s="61"/>
      <c r="V47" s="61"/>
      <c r="W47" s="61"/>
    </row>
    <row r="48" spans="1:23" ht="18" customHeight="1">
      <c r="A48" s="60">
        <v>41</v>
      </c>
      <c r="B48" s="36">
        <v>41</v>
      </c>
      <c r="C48" s="67" t="s">
        <v>186</v>
      </c>
      <c r="D48" s="41">
        <v>0</v>
      </c>
      <c r="E48" s="41">
        <v>0</v>
      </c>
      <c r="F48" s="41">
        <f>D48+E48</f>
        <v>0</v>
      </c>
      <c r="G48" s="41">
        <v>0</v>
      </c>
      <c r="H48" s="41">
        <f>F48-G48</f>
        <v>0</v>
      </c>
      <c r="I48" s="41">
        <f t="shared" si="12"/>
        <v>90232.9</v>
      </c>
      <c r="J48" s="41">
        <f t="shared" si="12"/>
        <v>90232.9</v>
      </c>
      <c r="K48" s="53">
        <v>62647.3</v>
      </c>
      <c r="L48" s="53">
        <v>62647.3</v>
      </c>
      <c r="M48" s="54">
        <v>0</v>
      </c>
      <c r="N48" s="54">
        <v>0</v>
      </c>
      <c r="O48" s="54">
        <v>27585.6</v>
      </c>
      <c r="P48" s="54">
        <v>27585.6</v>
      </c>
      <c r="Q48" s="54">
        <v>10737.9</v>
      </c>
      <c r="R48" s="54">
        <v>10737.9</v>
      </c>
      <c r="S48" s="41">
        <f>I48-J48</f>
        <v>0</v>
      </c>
      <c r="T48" s="41">
        <f>S48+H48</f>
        <v>0</v>
      </c>
      <c r="V48" s="61"/>
      <c r="W48" s="61"/>
    </row>
    <row r="49" spans="1:20" ht="18" customHeight="1">
      <c r="A49" s="60">
        <v>42</v>
      </c>
      <c r="B49" s="36">
        <v>42</v>
      </c>
      <c r="C49" s="67" t="s">
        <v>187</v>
      </c>
      <c r="D49" s="41">
        <v>0</v>
      </c>
      <c r="E49" s="41">
        <v>0</v>
      </c>
      <c r="F49" s="41">
        <f>D49+E49</f>
        <v>0</v>
      </c>
      <c r="G49" s="41">
        <v>0</v>
      </c>
      <c r="H49" s="41">
        <f>F49-G49</f>
        <v>0</v>
      </c>
      <c r="I49" s="41">
        <f t="shared" si="12"/>
        <v>57318.5</v>
      </c>
      <c r="J49" s="41">
        <f t="shared" si="12"/>
        <v>57318.5</v>
      </c>
      <c r="K49" s="53">
        <v>57318.5</v>
      </c>
      <c r="L49" s="54">
        <v>57318.5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41">
        <f>I49-J49</f>
        <v>0</v>
      </c>
      <c r="T49" s="41">
        <f>S49+H49</f>
        <v>0</v>
      </c>
    </row>
    <row r="50" spans="1:21" ht="18" customHeight="1">
      <c r="A50" s="36"/>
      <c r="B50" s="99" t="s">
        <v>107</v>
      </c>
      <c r="C50" s="101"/>
      <c r="D50" s="42">
        <f aca="true" t="shared" si="13" ref="D50:T50">SUM(D8:D49)</f>
        <v>0</v>
      </c>
      <c r="E50" s="42">
        <f t="shared" si="13"/>
        <v>0</v>
      </c>
      <c r="F50" s="42">
        <f t="shared" si="13"/>
        <v>0</v>
      </c>
      <c r="G50" s="42">
        <f t="shared" si="13"/>
        <v>0</v>
      </c>
      <c r="H50" s="42">
        <f t="shared" si="13"/>
        <v>0</v>
      </c>
      <c r="I50" s="42">
        <f t="shared" si="13"/>
        <v>3540708.1</v>
      </c>
      <c r="J50" s="42">
        <f t="shared" si="13"/>
        <v>3540708.1</v>
      </c>
      <c r="K50" s="42">
        <f t="shared" si="13"/>
        <v>1350972.5</v>
      </c>
      <c r="L50" s="42">
        <f t="shared" si="13"/>
        <v>1350972.5</v>
      </c>
      <c r="M50" s="42">
        <f t="shared" si="13"/>
        <v>361632.5</v>
      </c>
      <c r="N50" s="42">
        <f t="shared" si="13"/>
        <v>361632.5</v>
      </c>
      <c r="O50" s="42">
        <f t="shared" si="13"/>
        <v>1828103.0999999999</v>
      </c>
      <c r="P50" s="42">
        <f t="shared" si="13"/>
        <v>1828103.0999999999</v>
      </c>
      <c r="Q50" s="42">
        <f t="shared" si="13"/>
        <v>691983.7000000003</v>
      </c>
      <c r="R50" s="42">
        <f t="shared" si="13"/>
        <v>691956.7000000003</v>
      </c>
      <c r="S50" s="42">
        <f t="shared" si="13"/>
        <v>0</v>
      </c>
      <c r="T50" s="42">
        <f t="shared" si="13"/>
        <v>0</v>
      </c>
      <c r="U50" s="61"/>
    </row>
    <row r="51" spans="4:20" ht="13.5"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4:20" ht="13.5"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9:20" ht="13.5"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4:20" ht="13.5"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</sheetData>
  <sheetProtection/>
  <mergeCells count="22">
    <mergeCell ref="K3:L3"/>
    <mergeCell ref="I4:J5"/>
    <mergeCell ref="A4:A6"/>
    <mergeCell ref="C4:C6"/>
    <mergeCell ref="A1:L1"/>
    <mergeCell ref="A2:L2"/>
    <mergeCell ref="B50:C50"/>
    <mergeCell ref="B3:G3"/>
    <mergeCell ref="H4:H6"/>
    <mergeCell ref="D4:D6"/>
    <mergeCell ref="E4:E6"/>
    <mergeCell ref="F4:F6"/>
    <mergeCell ref="G4:G6"/>
    <mergeCell ref="T4:T6"/>
    <mergeCell ref="O5:O6"/>
    <mergeCell ref="P5:P6"/>
    <mergeCell ref="Q5:R5"/>
    <mergeCell ref="B4:B6"/>
    <mergeCell ref="S4:S6"/>
    <mergeCell ref="K4:L5"/>
    <mergeCell ref="M4:N5"/>
    <mergeCell ref="O4:R4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27" t="s">
        <v>136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7" t="s">
        <v>122</v>
      </c>
      <c r="Q2" s="12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0" t="s">
        <v>0</v>
      </c>
      <c r="B3" s="110" t="s">
        <v>1</v>
      </c>
      <c r="C3" s="124" t="s">
        <v>123</v>
      </c>
      <c r="D3" s="116"/>
      <c r="E3" s="116"/>
      <c r="F3" s="124" t="s">
        <v>138</v>
      </c>
      <c r="G3" s="116"/>
      <c r="H3" s="116"/>
      <c r="I3" s="124" t="s">
        <v>139</v>
      </c>
      <c r="J3" s="116"/>
      <c r="K3" s="116"/>
      <c r="L3" s="124" t="s">
        <v>140</v>
      </c>
      <c r="M3" s="116"/>
      <c r="N3" s="116"/>
      <c r="O3" s="110" t="s">
        <v>141</v>
      </c>
      <c r="P3" s="110"/>
      <c r="Q3" s="110"/>
      <c r="R3" s="122" t="s">
        <v>142</v>
      </c>
      <c r="S3" s="115"/>
      <c r="T3" s="115"/>
      <c r="U3" s="114"/>
      <c r="V3" s="113" t="s">
        <v>143</v>
      </c>
      <c r="W3" s="115"/>
      <c r="X3" s="115"/>
      <c r="Y3" s="114"/>
      <c r="Z3" s="110" t="s">
        <v>144</v>
      </c>
      <c r="AA3" s="123"/>
      <c r="AB3" s="123"/>
      <c r="AC3" s="123"/>
      <c r="AD3" s="113" t="s">
        <v>137</v>
      </c>
      <c r="AE3" s="115"/>
      <c r="AF3" s="115"/>
      <c r="AG3" s="115"/>
      <c r="AH3" s="115"/>
      <c r="AI3" s="115"/>
      <c r="AJ3" s="115"/>
      <c r="AK3" s="114"/>
      <c r="AL3" s="124" t="s">
        <v>146</v>
      </c>
      <c r="AM3" s="123"/>
      <c r="AN3" s="123"/>
      <c r="AO3" s="113" t="s">
        <v>145</v>
      </c>
      <c r="AP3" s="125"/>
      <c r="AQ3" s="126"/>
    </row>
    <row r="4" spans="1:43" ht="24.75" customHeight="1">
      <c r="A4" s="110"/>
      <c r="B4" s="110"/>
      <c r="C4" s="110" t="s">
        <v>7</v>
      </c>
      <c r="D4" s="110" t="s">
        <v>8</v>
      </c>
      <c r="E4" s="110" t="s">
        <v>9</v>
      </c>
      <c r="F4" s="110" t="s">
        <v>108</v>
      </c>
      <c r="G4" s="110" t="s">
        <v>8</v>
      </c>
      <c r="H4" s="110" t="s">
        <v>9</v>
      </c>
      <c r="I4" s="110" t="s">
        <v>10</v>
      </c>
      <c r="J4" s="110" t="s">
        <v>109</v>
      </c>
      <c r="K4" s="110" t="s">
        <v>11</v>
      </c>
      <c r="L4" s="110" t="s">
        <v>12</v>
      </c>
      <c r="M4" s="110" t="s">
        <v>8</v>
      </c>
      <c r="N4" s="111" t="s">
        <v>9</v>
      </c>
      <c r="O4" s="110" t="s">
        <v>13</v>
      </c>
      <c r="P4" s="110" t="s">
        <v>110</v>
      </c>
      <c r="Q4" s="110" t="s">
        <v>111</v>
      </c>
      <c r="R4" s="117" t="s">
        <v>124</v>
      </c>
      <c r="S4" s="118"/>
      <c r="T4" s="117" t="s">
        <v>9</v>
      </c>
      <c r="U4" s="118"/>
      <c r="V4" s="117" t="s">
        <v>124</v>
      </c>
      <c r="W4" s="118"/>
      <c r="X4" s="117" t="s">
        <v>9</v>
      </c>
      <c r="Y4" s="118"/>
      <c r="Z4" s="117" t="s">
        <v>124</v>
      </c>
      <c r="AA4" s="118"/>
      <c r="AB4" s="117" t="s">
        <v>9</v>
      </c>
      <c r="AC4" s="118"/>
      <c r="AD4" s="113" t="s">
        <v>124</v>
      </c>
      <c r="AE4" s="115"/>
      <c r="AF4" s="115"/>
      <c r="AG4" s="114"/>
      <c r="AH4" s="113" t="s">
        <v>9</v>
      </c>
      <c r="AI4" s="115"/>
      <c r="AJ4" s="115"/>
      <c r="AK4" s="114"/>
      <c r="AL4" s="110" t="s">
        <v>125</v>
      </c>
      <c r="AM4" s="110" t="s">
        <v>126</v>
      </c>
      <c r="AN4" s="110" t="s">
        <v>127</v>
      </c>
      <c r="AO4" s="110" t="s">
        <v>128</v>
      </c>
      <c r="AP4" s="110" t="s">
        <v>129</v>
      </c>
      <c r="AQ4" s="110" t="s">
        <v>130</v>
      </c>
    </row>
    <row r="5" spans="1:43" ht="33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21"/>
      <c r="O5" s="110"/>
      <c r="P5" s="110"/>
      <c r="Q5" s="110"/>
      <c r="R5" s="119"/>
      <c r="S5" s="120"/>
      <c r="T5" s="119"/>
      <c r="U5" s="120"/>
      <c r="V5" s="119"/>
      <c r="W5" s="120"/>
      <c r="X5" s="119"/>
      <c r="Y5" s="120"/>
      <c r="Z5" s="119"/>
      <c r="AA5" s="120"/>
      <c r="AB5" s="119"/>
      <c r="AC5" s="120"/>
      <c r="AD5" s="111" t="s">
        <v>113</v>
      </c>
      <c r="AE5" s="111" t="s">
        <v>15</v>
      </c>
      <c r="AF5" s="113" t="s">
        <v>131</v>
      </c>
      <c r="AG5" s="114"/>
      <c r="AH5" s="111" t="s">
        <v>113</v>
      </c>
      <c r="AI5" s="111" t="s">
        <v>15</v>
      </c>
      <c r="AJ5" s="113" t="s">
        <v>131</v>
      </c>
      <c r="AK5" s="114"/>
      <c r="AL5" s="110"/>
      <c r="AM5" s="110"/>
      <c r="AN5" s="110"/>
      <c r="AO5" s="110"/>
      <c r="AP5" s="110"/>
      <c r="AQ5" s="110"/>
    </row>
    <row r="6" spans="1:43" ht="12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2"/>
      <c r="O6" s="110"/>
      <c r="P6" s="110"/>
      <c r="Q6" s="110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12"/>
      <c r="AE6" s="112"/>
      <c r="AF6" s="24" t="s">
        <v>113</v>
      </c>
      <c r="AG6" s="24" t="s">
        <v>15</v>
      </c>
      <c r="AH6" s="112"/>
      <c r="AI6" s="112"/>
      <c r="AJ6" s="24" t="s">
        <v>113</v>
      </c>
      <c r="AK6" s="24" t="s">
        <v>15</v>
      </c>
      <c r="AL6" s="110"/>
      <c r="AM6" s="110"/>
      <c r="AN6" s="110"/>
      <c r="AO6" s="110"/>
      <c r="AP6" s="110"/>
      <c r="AQ6" s="110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Sheet2!#REF!+Sheet2!#REF!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 t="e">
        <f>AM11+Sheet2!#REF!</f>
        <v>#REF!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Sheet2!#REF!+Sheet2!#REF!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 t="e">
        <f>AM12+Sheet2!#REF!</f>
        <v>#REF!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Sheet2!#REF!+Sheet2!#REF!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 t="e">
        <f>AM13+Sheet2!#REF!</f>
        <v>#REF!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Sheet2!#REF!+Sheet2!#REF!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 t="e">
        <f>AM14+Sheet2!#REF!</f>
        <v>#REF!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Sheet2!#REF!+Sheet2!#REF!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 t="e">
        <f>AM15+Sheet2!#REF!</f>
        <v>#REF!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Sheet2!#REF!+Sheet2!#REF!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 t="e">
        <f>AM16+Sheet2!#REF!</f>
        <v>#REF!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Sheet2!#REF!+Sheet2!#REF!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 t="e">
        <f>AM17+Sheet2!#REF!</f>
        <v>#REF!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Sheet2!D11+Sheet2!#REF!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AM18+Sheet2!D11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Sheet2!D12+Sheet2!#REF!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AM19+Sheet2!D12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Sheet2!D13+Sheet2!#REF!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AM20+Sheet2!D13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Sheet2!D14+Sheet2!#REF!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AM21+Sheet2!D14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Sheet2!D15+Sheet2!#REF!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AM22+Sheet2!D15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Sheet2!D16+Sheet2!#REF!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AM23+Sheet2!D16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Sheet2!#REF!+Sheet2!#REF!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 t="e">
        <f>AM24+Sheet2!#REF!</f>
        <v>#REF!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Sheet2!#REF!+Sheet2!#REF!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 t="e">
        <f>AM25+Sheet2!#REF!</f>
        <v>#REF!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Sheet2!#REF!+Sheet2!#REF!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 t="e">
        <f>AM26+Sheet2!#REF!</f>
        <v>#REF!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Sheet2!#REF!+Sheet2!#REF!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 t="e">
        <f>AM27+Sheet2!#REF!</f>
        <v>#REF!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Sheet2!#REF!+Sheet2!#REF!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 t="e">
        <f>AM28+Sheet2!#REF!</f>
        <v>#REF!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Sheet2!#REF!+Sheet2!#REF!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 t="e">
        <f>AM29+Sheet2!#REF!</f>
        <v>#REF!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Sheet2!#REF!+Sheet2!#REF!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 t="e">
        <f>AM30+Sheet2!#REF!</f>
        <v>#REF!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Sheet2!D17+Sheet2!#REF!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AM31+Sheet2!D17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Sheet2!#REF!+Sheet2!#REF!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 t="e">
        <f>AM32+Sheet2!#REF!</f>
        <v>#REF!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Sheet2!#REF!+Sheet2!#REF!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 t="e">
        <f>AM33+Sheet2!#REF!</f>
        <v>#REF!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Sheet2!#REF!+Sheet2!#REF!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 t="e">
        <f>AM34+Sheet2!#REF!</f>
        <v>#REF!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Sheet2!#REF!+Sheet2!#REF!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 t="e">
        <f>AM35+Sheet2!#REF!</f>
        <v>#REF!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Sheet2!#REF!+Sheet2!#REF!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 t="e">
        <f>AM36+Sheet2!#REF!</f>
        <v>#REF!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Sheet2!#REF!+Sheet2!#REF!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 t="e">
        <f>AM37+Sheet2!#REF!</f>
        <v>#REF!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Sheet2!#REF!+Sheet2!#REF!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 t="e">
        <f>AM38+Sheet2!#REF!</f>
        <v>#REF!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Sheet2!D18+Sheet2!#REF!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AM39+Sheet2!D18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Sheet2!D19+Sheet2!#REF!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AM40+Sheet2!D19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Sheet2!D20+Sheet2!#REF!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AM41+Sheet2!D20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Sheet2!D21+Sheet2!#REF!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AM42+Sheet2!D21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Sheet2!D22+Sheet2!#REF!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AM43+Sheet2!D22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Sheet2!D23+Sheet2!#REF!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AM44+Sheet2!D23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Sheet2!D24+Sheet2!#REF!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AM45+Sheet2!D24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Sheet2!D25+Sheet2!#REF!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AM46+Sheet2!D25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Sheet2!D26+Sheet2!#REF!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AM47+Sheet2!D26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Sheet2!D27+Sheet2!#REF!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AM48+Sheet2!D27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Sheet2!D28+Sheet2!#REF!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AM49+Sheet2!D28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Sheet2!D29+Sheet2!#REF!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AM50+Sheet2!D29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Sheet2!D30+Sheet2!#REF!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AM51+Sheet2!D30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Sheet2!D31+Sheet2!#REF!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AM52+Sheet2!D31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Sheet2!D32+Sheet2!#REF!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AM53+Sheet2!D32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Sheet2!D33+Sheet2!#REF!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AM54+Sheet2!D33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Sheet2!D34+Sheet2!#REF!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AM55+Sheet2!D34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Sheet2!D35+Sheet2!#REF!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AM56+Sheet2!D35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Sheet2!D36+Sheet2!#REF!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AM57+Sheet2!D36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Sheet2!D37+Sheet2!#REF!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AM58+Sheet2!D37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Sheet2!D38+Sheet2!#REF!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AM59+Sheet2!D38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Sheet2!D39+Sheet2!#REF!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AM60+Sheet2!D39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Sheet2!D40+Sheet2!#REF!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AM61+Sheet2!D40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Sheet2!D41+Sheet2!#REF!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AM62+Sheet2!D41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Sheet2!D42+Sheet2!#REF!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AM63+Sheet2!D42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Sheet2!D43+Sheet2!#REF!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AM64+Sheet2!D43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Sheet2!D44+Sheet2!#REF!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AM65+Sheet2!D44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Sheet2!#REF!+Sheet2!#REF!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 t="e">
        <f>AM66+Sheet2!#REF!</f>
        <v>#REF!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Sheet2!#REF!+Sheet2!#REF!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 t="e">
        <f>AM67+Sheet2!#REF!</f>
        <v>#REF!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Sheet2!#REF!+Sheet2!#REF!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 t="e">
        <f>AM68+Sheet2!#REF!</f>
        <v>#REF!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Sheet2!#REF!+Sheet2!#REF!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 t="e">
        <f>AM69+Sheet2!#REF!</f>
        <v>#REF!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Sheet2!#REF!+Sheet2!#REF!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 t="e">
        <f>AM70+Sheet2!#REF!</f>
        <v>#REF!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Sheet2!#REF!+Sheet2!#REF!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 t="e">
        <f>AM71+Sheet2!#REF!</f>
        <v>#REF!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Sheet2!#REF!+Sheet2!#REF!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 t="e">
        <f>AM72+Sheet2!#REF!</f>
        <v>#REF!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Sheet2!#REF!+Sheet2!#REF!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 t="e">
        <f>AM73+Sheet2!#REF!</f>
        <v>#REF!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Sheet2!#REF!+Sheet2!#REF!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 t="e">
        <f>AM74+Sheet2!#REF!</f>
        <v>#REF!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Sheet2!#REF!+Sheet2!#REF!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 t="e">
        <f>AM75+Sheet2!#REF!</f>
        <v>#REF!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Sheet2!#REF!+Sheet2!#REF!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 t="e">
        <f>AM76+Sheet2!#REF!</f>
        <v>#REF!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Sheet2!D45+Sheet2!#REF!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AM77+Sheet2!D45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Sheet2!#REF!+Sheet2!#REF!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 t="e">
        <f>AM78+Sheet2!#REF!</f>
        <v>#REF!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Sheet2!#REF!+Sheet2!#REF!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 t="e">
        <f>AM79+Sheet2!#REF!</f>
        <v>#REF!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Sheet2!#REF!+Sheet2!#REF!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 t="e">
        <f>AM80+Sheet2!#REF!</f>
        <v>#REF!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Sheet2!#REF!+Sheet2!#REF!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 t="e">
        <f>AM81+Sheet2!#REF!</f>
        <v>#REF!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Sheet2!#REF!+Sheet2!#REF!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 t="e">
        <f>AM82+Sheet2!#REF!</f>
        <v>#REF!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Sheet2!D46+Sheet2!#REF!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AM85+Sheet2!D46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Sheet2!D47+Sheet2!#REF!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AM89+Sheet2!D47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0" t="s">
        <v>107</v>
      </c>
      <c r="B99" s="116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SUM(Sheet2!D8:D49)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2018-12-10T13:45:49Z</dcterms:modified>
  <cp:category/>
  <cp:version/>
  <cp:contentType/>
  <cp:contentStatus/>
</cp:coreProperties>
</file>