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526"/>
  </bookViews>
  <sheets>
    <sheet name="Caxs gorcarnakan" sheetId="8" r:id="rId1"/>
    <sheet name="Caxser" sheetId="7" state="hidden" r:id="rId2"/>
    <sheet name="tntesagitakan" sheetId="9" r:id="rId3"/>
  </sheets>
  <definedNames>
    <definedName name="_xlnm.Print_Titles" localSheetId="0">'Caxs gorcarnakan'!$B:$B,'Caxs gorcarnakan'!$4:$9</definedName>
    <definedName name="_xlnm.Print_Titles" localSheetId="1">Caxser!$A:$A,Caxser!$4:$10</definedName>
  </definedNames>
  <calcPr calcId="125725" fullCalcOnLoad="1"/>
</workbook>
</file>

<file path=xl/calcChain.xml><?xml version="1.0" encoding="utf-8"?>
<calcChain xmlns="http://schemas.openxmlformats.org/spreadsheetml/2006/main">
  <c r="AR52" i="9"/>
  <c r="AQ52"/>
  <c r="H52"/>
  <c r="G52"/>
  <c r="F52"/>
  <c r="E52"/>
  <c r="D52"/>
  <c r="C52"/>
  <c r="AR51"/>
  <c r="AQ51"/>
  <c r="H51"/>
  <c r="G51"/>
  <c r="F51"/>
  <c r="E51"/>
  <c r="D51"/>
  <c r="C51"/>
  <c r="AR50"/>
  <c r="AQ50"/>
  <c r="H50"/>
  <c r="G50"/>
  <c r="F50"/>
  <c r="E50"/>
  <c r="D50"/>
  <c r="C50"/>
  <c r="AR49"/>
  <c r="AQ49"/>
  <c r="H49"/>
  <c r="G49"/>
  <c r="F49"/>
  <c r="E49"/>
  <c r="D49"/>
  <c r="C49"/>
  <c r="AR48"/>
  <c r="AQ48"/>
  <c r="H48"/>
  <c r="G48"/>
  <c r="F48"/>
  <c r="E48"/>
  <c r="D48"/>
  <c r="C48"/>
  <c r="AR47"/>
  <c r="AQ47"/>
  <c r="H47"/>
  <c r="G47"/>
  <c r="F47"/>
  <c r="E47"/>
  <c r="D47"/>
  <c r="C47"/>
  <c r="AR46"/>
  <c r="AQ46"/>
  <c r="H46"/>
  <c r="G46"/>
  <c r="F46"/>
  <c r="E46"/>
  <c r="D46"/>
  <c r="C46"/>
  <c r="AR45"/>
  <c r="AQ45"/>
  <c r="H45"/>
  <c r="G45"/>
  <c r="F45"/>
  <c r="E45"/>
  <c r="D45"/>
  <c r="C45"/>
  <c r="AR44"/>
  <c r="AQ44"/>
  <c r="H44"/>
  <c r="G44"/>
  <c r="F44"/>
  <c r="E44"/>
  <c r="D44"/>
  <c r="C44"/>
  <c r="AR43"/>
  <c r="AQ43"/>
  <c r="H43"/>
  <c r="G43"/>
  <c r="F43"/>
  <c r="E43"/>
  <c r="D43"/>
  <c r="C43"/>
  <c r="AR42"/>
  <c r="AQ42"/>
  <c r="H42"/>
  <c r="G42"/>
  <c r="F42"/>
  <c r="E42"/>
  <c r="D42"/>
  <c r="C42"/>
  <c r="AR41"/>
  <c r="AQ41"/>
  <c r="H41"/>
  <c r="G41"/>
  <c r="F41"/>
  <c r="E41"/>
  <c r="D41"/>
  <c r="C41"/>
  <c r="AR40"/>
  <c r="AQ40"/>
  <c r="H40"/>
  <c r="G40"/>
  <c r="F40"/>
  <c r="E40"/>
  <c r="D40"/>
  <c r="C40"/>
  <c r="AR39"/>
  <c r="AQ39"/>
  <c r="H39"/>
  <c r="G39"/>
  <c r="F39"/>
  <c r="E39"/>
  <c r="D39"/>
  <c r="C39"/>
  <c r="AR38"/>
  <c r="AQ38"/>
  <c r="H38"/>
  <c r="G38"/>
  <c r="F38"/>
  <c r="E38"/>
  <c r="D38"/>
  <c r="C38"/>
  <c r="AR37"/>
  <c r="AQ37"/>
  <c r="H37"/>
  <c r="G37"/>
  <c r="F37"/>
  <c r="E37"/>
  <c r="D37"/>
  <c r="C37"/>
  <c r="AR36"/>
  <c r="AQ36"/>
  <c r="H36"/>
  <c r="G36"/>
  <c r="F36"/>
  <c r="E36"/>
  <c r="D36"/>
  <c r="C36"/>
  <c r="AR35"/>
  <c r="AQ35"/>
  <c r="H35"/>
  <c r="G35"/>
  <c r="F35"/>
  <c r="E35"/>
  <c r="D35"/>
  <c r="C35"/>
  <c r="AR34"/>
  <c r="AQ34"/>
  <c r="H34"/>
  <c r="G34"/>
  <c r="F34"/>
  <c r="E34"/>
  <c r="D34"/>
  <c r="C34"/>
  <c r="AR33"/>
  <c r="AQ33"/>
  <c r="H33"/>
  <c r="G33"/>
  <c r="F33"/>
  <c r="E33"/>
  <c r="D33"/>
  <c r="C33"/>
  <c r="AR32"/>
  <c r="AQ32"/>
  <c r="H32"/>
  <c r="G32"/>
  <c r="F32"/>
  <c r="E32"/>
  <c r="D32"/>
  <c r="C32"/>
  <c r="AR31"/>
  <c r="AQ31"/>
  <c r="H31"/>
  <c r="G31"/>
  <c r="F31"/>
  <c r="E31"/>
  <c r="D31"/>
  <c r="C31"/>
  <c r="AR30"/>
  <c r="AQ30"/>
  <c r="H30"/>
  <c r="G30"/>
  <c r="F30"/>
  <c r="E30"/>
  <c r="D30"/>
  <c r="C30"/>
  <c r="AR29"/>
  <c r="AQ29"/>
  <c r="H29"/>
  <c r="G29"/>
  <c r="F29"/>
  <c r="E29"/>
  <c r="D29"/>
  <c r="C29"/>
  <c r="AR28"/>
  <c r="AQ28"/>
  <c r="H28"/>
  <c r="G28"/>
  <c r="F28"/>
  <c r="E28"/>
  <c r="D28"/>
  <c r="C28"/>
  <c r="AR27"/>
  <c r="AQ27"/>
  <c r="H27"/>
  <c r="G27"/>
  <c r="F27"/>
  <c r="E27"/>
  <c r="D27"/>
  <c r="C27"/>
  <c r="AR26"/>
  <c r="AQ26"/>
  <c r="H26"/>
  <c r="G26"/>
  <c r="F26"/>
  <c r="E26"/>
  <c r="D26"/>
  <c r="C26"/>
  <c r="AR25"/>
  <c r="AQ25"/>
  <c r="H25"/>
  <c r="G25"/>
  <c r="F25"/>
  <c r="E25"/>
  <c r="D25"/>
  <c r="C25"/>
  <c r="AR24"/>
  <c r="AQ24"/>
  <c r="H24"/>
  <c r="G24"/>
  <c r="F24"/>
  <c r="E24"/>
  <c r="D24"/>
  <c r="C24"/>
  <c r="AR23"/>
  <c r="AQ23"/>
  <c r="H23"/>
  <c r="G23"/>
  <c r="F23"/>
  <c r="E23"/>
  <c r="D23"/>
  <c r="C23"/>
  <c r="AR22"/>
  <c r="AQ22"/>
  <c r="H22"/>
  <c r="G22"/>
  <c r="F22"/>
  <c r="E22"/>
  <c r="D22"/>
  <c r="C22"/>
  <c r="AR21"/>
  <c r="AQ21"/>
  <c r="H21"/>
  <c r="G21"/>
  <c r="F21"/>
  <c r="E21"/>
  <c r="D21"/>
  <c r="C21"/>
  <c r="AR20"/>
  <c r="AQ20"/>
  <c r="H20"/>
  <c r="G20"/>
  <c r="F20"/>
  <c r="E20"/>
  <c r="D20"/>
  <c r="C20"/>
  <c r="AR19"/>
  <c r="AQ19"/>
  <c r="H19"/>
  <c r="G19"/>
  <c r="F19"/>
  <c r="E19"/>
  <c r="D19"/>
  <c r="C19"/>
  <c r="AR18"/>
  <c r="AQ18"/>
  <c r="H18"/>
  <c r="G18"/>
  <c r="F18"/>
  <c r="E18"/>
  <c r="D18"/>
  <c r="C18"/>
  <c r="AR17"/>
  <c r="AQ17"/>
  <c r="H17"/>
  <c r="G17"/>
  <c r="F17"/>
  <c r="E17"/>
  <c r="D17"/>
  <c r="C17"/>
  <c r="AR16"/>
  <c r="AQ16"/>
  <c r="H16"/>
  <c r="G16"/>
  <c r="F16"/>
  <c r="E16"/>
  <c r="D16"/>
  <c r="C16"/>
  <c r="AR15"/>
  <c r="AQ15"/>
  <c r="H15"/>
  <c r="G15"/>
  <c r="F15"/>
  <c r="E15"/>
  <c r="D15"/>
  <c r="C15"/>
  <c r="AR14"/>
  <c r="AQ14"/>
  <c r="H14"/>
  <c r="G14"/>
  <c r="F14"/>
  <c r="E14"/>
  <c r="D14"/>
  <c r="C14"/>
  <c r="AR13"/>
  <c r="AQ13"/>
  <c r="H13"/>
  <c r="G13"/>
  <c r="F13"/>
  <c r="E13"/>
  <c r="D13"/>
  <c r="C13"/>
  <c r="AR12"/>
  <c r="AQ12"/>
  <c r="H12"/>
  <c r="G12"/>
  <c r="F12"/>
  <c r="E12"/>
  <c r="D12"/>
  <c r="C12"/>
  <c r="AR11"/>
  <c r="AQ11"/>
  <c r="H11"/>
  <c r="G11"/>
  <c r="F11"/>
  <c r="E11"/>
  <c r="D11"/>
  <c r="C11"/>
  <c r="AR10"/>
  <c r="AQ10"/>
  <c r="H10"/>
  <c r="G10"/>
  <c r="F10"/>
  <c r="E10"/>
  <c r="D10"/>
  <c r="C10"/>
  <c r="DJ25" i="8"/>
  <c r="DK25"/>
  <c r="DJ47"/>
  <c r="DK47"/>
  <c r="DJ10"/>
  <c r="DK10"/>
  <c r="DJ11"/>
  <c r="DK11"/>
  <c r="DJ12"/>
  <c r="DK12"/>
  <c r="DJ49"/>
  <c r="DK49"/>
  <c r="DJ23"/>
  <c r="DK23"/>
  <c r="DJ50"/>
  <c r="DK50"/>
  <c r="DJ13"/>
  <c r="DK13"/>
  <c r="DJ24"/>
  <c r="DK24"/>
  <c r="DJ14"/>
  <c r="DK14"/>
  <c r="DJ15"/>
  <c r="DK15"/>
  <c r="DJ48"/>
  <c r="DK48"/>
  <c r="DJ26"/>
  <c r="DK26"/>
  <c r="DJ27"/>
  <c r="DK27"/>
  <c r="DJ16"/>
  <c r="DK16"/>
  <c r="DJ18"/>
  <c r="DK18"/>
  <c r="DJ28"/>
  <c r="DK28"/>
  <c r="DJ29"/>
  <c r="DK29"/>
  <c r="DJ30"/>
  <c r="DK30"/>
  <c r="DJ20"/>
  <c r="DK20"/>
  <c r="DJ31"/>
  <c r="DK31"/>
  <c r="DJ32"/>
  <c r="DK32"/>
  <c r="DJ33"/>
  <c r="DK33"/>
  <c r="DJ34"/>
  <c r="DK34"/>
  <c r="DJ21"/>
  <c r="DK21"/>
  <c r="DJ19"/>
  <c r="DK19"/>
  <c r="DJ35"/>
  <c r="DK35"/>
  <c r="DJ36"/>
  <c r="DK36"/>
  <c r="DJ37"/>
  <c r="DK37"/>
  <c r="DJ38"/>
  <c r="DK38"/>
  <c r="DJ22"/>
  <c r="DK22"/>
  <c r="DJ39"/>
  <c r="DK39"/>
  <c r="DJ40"/>
  <c r="DK40"/>
  <c r="DJ51"/>
  <c r="DK51"/>
  <c r="DJ41"/>
  <c r="DK41"/>
  <c r="DJ42"/>
  <c r="DK42"/>
  <c r="DJ43"/>
  <c r="DK43"/>
  <c r="DJ44"/>
  <c r="DK44"/>
  <c r="DJ45"/>
  <c r="DK45"/>
  <c r="DJ46"/>
  <c r="DK46"/>
  <c r="DJ52"/>
  <c r="DK52"/>
  <c r="F25"/>
  <c r="H25"/>
  <c r="G25"/>
  <c r="I25"/>
  <c r="F47"/>
  <c r="H47"/>
  <c r="G47"/>
  <c r="I47"/>
  <c r="F10"/>
  <c r="H10"/>
  <c r="G10"/>
  <c r="I10"/>
  <c r="F11"/>
  <c r="H11"/>
  <c r="G11"/>
  <c r="I11"/>
  <c r="F12"/>
  <c r="H12"/>
  <c r="G12"/>
  <c r="I12"/>
  <c r="F49"/>
  <c r="H49"/>
  <c r="G49"/>
  <c r="I49"/>
  <c r="F23"/>
  <c r="H23"/>
  <c r="G23"/>
  <c r="I23"/>
  <c r="F50"/>
  <c r="H50"/>
  <c r="G50"/>
  <c r="I50"/>
  <c r="F13"/>
  <c r="H13"/>
  <c r="G13"/>
  <c r="I13"/>
  <c r="E13"/>
  <c r="F24"/>
  <c r="H24"/>
  <c r="G24"/>
  <c r="I24"/>
  <c r="F14"/>
  <c r="H14"/>
  <c r="G14"/>
  <c r="I14"/>
  <c r="F15"/>
  <c r="H15"/>
  <c r="G15"/>
  <c r="I15"/>
  <c r="F48"/>
  <c r="H48"/>
  <c r="G48"/>
  <c r="I48"/>
  <c r="F26"/>
  <c r="H26"/>
  <c r="G26"/>
  <c r="I26"/>
  <c r="F27"/>
  <c r="H27"/>
  <c r="G27"/>
  <c r="I27"/>
  <c r="F16"/>
  <c r="H16"/>
  <c r="G16"/>
  <c r="I16"/>
  <c r="F18"/>
  <c r="H18"/>
  <c r="G18"/>
  <c r="I18"/>
  <c r="F28"/>
  <c r="H28"/>
  <c r="G28"/>
  <c r="I28"/>
  <c r="F29"/>
  <c r="H29"/>
  <c r="G29"/>
  <c r="I29"/>
  <c r="F30"/>
  <c r="H30"/>
  <c r="G30"/>
  <c r="I30"/>
  <c r="F20"/>
  <c r="H20"/>
  <c r="G20"/>
  <c r="I20"/>
  <c r="F31"/>
  <c r="H31"/>
  <c r="G31"/>
  <c r="I31"/>
  <c r="F32"/>
  <c r="H32"/>
  <c r="G32"/>
  <c r="I32"/>
  <c r="F33"/>
  <c r="H33"/>
  <c r="D33"/>
  <c r="G33"/>
  <c r="I33"/>
  <c r="F34"/>
  <c r="H34"/>
  <c r="G34"/>
  <c r="I34"/>
  <c r="F21"/>
  <c r="H21"/>
  <c r="G21"/>
  <c r="I21"/>
  <c r="F19"/>
  <c r="H19"/>
  <c r="G19"/>
  <c r="I19"/>
  <c r="F35"/>
  <c r="H35"/>
  <c r="G35"/>
  <c r="I35"/>
  <c r="F36"/>
  <c r="H36"/>
  <c r="G36"/>
  <c r="I36"/>
  <c r="F37"/>
  <c r="H37"/>
  <c r="G37"/>
  <c r="I37"/>
  <c r="F38"/>
  <c r="H38"/>
  <c r="G38"/>
  <c r="I38"/>
  <c r="F22"/>
  <c r="H22"/>
  <c r="G22"/>
  <c r="I22"/>
  <c r="F39"/>
  <c r="H39"/>
  <c r="G39"/>
  <c r="I39"/>
  <c r="F40"/>
  <c r="H40"/>
  <c r="G40"/>
  <c r="I40"/>
  <c r="F51"/>
  <c r="H51"/>
  <c r="G51"/>
  <c r="I51"/>
  <c r="F41"/>
  <c r="H41"/>
  <c r="G41"/>
  <c r="I41"/>
  <c r="F42"/>
  <c r="H42"/>
  <c r="G42"/>
  <c r="I42"/>
  <c r="F43"/>
  <c r="H43"/>
  <c r="G43"/>
  <c r="I43"/>
  <c r="F44"/>
  <c r="H44"/>
  <c r="G44"/>
  <c r="I44"/>
  <c r="F45"/>
  <c r="H45"/>
  <c r="G45"/>
  <c r="I45"/>
  <c r="F46"/>
  <c r="H46"/>
  <c r="G46"/>
  <c r="I46"/>
  <c r="F52"/>
  <c r="H52"/>
  <c r="G52"/>
  <c r="I52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J17"/>
  <c r="DK17"/>
  <c r="G17"/>
  <c r="AX12" i="7"/>
  <c r="AX13"/>
  <c r="AX14"/>
  <c r="AX15"/>
  <c r="AX16"/>
  <c r="AX17"/>
  <c r="AX18"/>
  <c r="AX19"/>
  <c r="AX20"/>
  <c r="AX21"/>
  <c r="AX11"/>
  <c r="AW12"/>
  <c r="AW13"/>
  <c r="AW14"/>
  <c r="AW15"/>
  <c r="AW16"/>
  <c r="AW17"/>
  <c r="AW18"/>
  <c r="AW19"/>
  <c r="AW20"/>
  <c r="AW21"/>
  <c r="AW11"/>
  <c r="AJ12"/>
  <c r="D12"/>
  <c r="AJ13"/>
  <c r="D13"/>
  <c r="AJ14"/>
  <c r="D14"/>
  <c r="AJ15"/>
  <c r="D15"/>
  <c r="AJ16"/>
  <c r="D16"/>
  <c r="AJ17"/>
  <c r="D17"/>
  <c r="AJ18"/>
  <c r="D18"/>
  <c r="AJ19"/>
  <c r="D19"/>
  <c r="AJ20"/>
  <c r="D20"/>
  <c r="AJ21"/>
  <c r="D21"/>
  <c r="AJ11"/>
  <c r="D11"/>
  <c r="D22"/>
  <c r="AI12"/>
  <c r="C12"/>
  <c r="AI13"/>
  <c r="C13"/>
  <c r="AI14"/>
  <c r="C14"/>
  <c r="AI15"/>
  <c r="C15"/>
  <c r="AI16"/>
  <c r="C16"/>
  <c r="AI17"/>
  <c r="C17"/>
  <c r="AI18"/>
  <c r="C18"/>
  <c r="AI19"/>
  <c r="C19"/>
  <c r="AI20"/>
  <c r="C20"/>
  <c r="AI21"/>
  <c r="C21"/>
  <c r="AI11"/>
  <c r="C11"/>
  <c r="C22"/>
  <c r="E22"/>
  <c r="F22"/>
  <c r="G22"/>
  <c r="H22"/>
  <c r="I22"/>
  <c r="J22"/>
  <c r="W22"/>
  <c r="X22"/>
  <c r="Y22"/>
  <c r="Z22"/>
  <c r="AA22"/>
  <c r="AB22"/>
  <c r="AC22"/>
  <c r="AD22"/>
  <c r="AE22"/>
  <c r="AF22"/>
  <c r="AI22"/>
  <c r="AK22"/>
  <c r="AL22"/>
  <c r="AO22"/>
  <c r="AP22"/>
  <c r="AQ22"/>
  <c r="AR22"/>
  <c r="AS22"/>
  <c r="AT22"/>
  <c r="AU22"/>
  <c r="AV22"/>
  <c r="AW22"/>
  <c r="AX22"/>
  <c r="F17" i="8"/>
  <c r="H17"/>
  <c r="I17"/>
  <c r="AJ22" i="7"/>
  <c r="E36" i="8"/>
  <c r="E18"/>
  <c r="D25"/>
  <c r="D41"/>
  <c r="E52"/>
  <c r="D52"/>
  <c r="E46"/>
  <c r="D46"/>
  <c r="E45"/>
  <c r="D45"/>
  <c r="E44"/>
  <c r="D44"/>
  <c r="E43"/>
  <c r="D43"/>
  <c r="E42"/>
  <c r="D42"/>
  <c r="E41"/>
  <c r="E51"/>
  <c r="D51"/>
  <c r="E40"/>
  <c r="D40"/>
  <c r="E39"/>
  <c r="D39"/>
  <c r="E22"/>
  <c r="D22"/>
  <c r="E38"/>
  <c r="D38"/>
  <c r="E37"/>
  <c r="D37"/>
  <c r="D36"/>
  <c r="E35"/>
  <c r="D35"/>
  <c r="E19"/>
  <c r="D19"/>
  <c r="E21"/>
  <c r="D21"/>
  <c r="E34"/>
  <c r="D34"/>
  <c r="E33"/>
  <c r="E32"/>
  <c r="D32"/>
  <c r="E31"/>
  <c r="D31"/>
  <c r="E20"/>
  <c r="D20"/>
  <c r="E30"/>
  <c r="D30"/>
  <c r="E29"/>
  <c r="D29"/>
  <c r="E28"/>
  <c r="D28"/>
  <c r="D18"/>
  <c r="E16"/>
  <c r="D16"/>
  <c r="E27"/>
  <c r="D27"/>
  <c r="E26"/>
  <c r="D26"/>
  <c r="E48"/>
  <c r="D48"/>
  <c r="E15"/>
  <c r="D15"/>
  <c r="E14"/>
  <c r="D14"/>
  <c r="E24"/>
  <c r="D24"/>
  <c r="D13"/>
  <c r="E50"/>
  <c r="D50"/>
  <c r="E23"/>
  <c r="D23"/>
  <c r="E49"/>
  <c r="D49"/>
  <c r="E12"/>
  <c r="D12"/>
  <c r="E11"/>
  <c r="D11"/>
  <c r="E10"/>
  <c r="D10"/>
  <c r="E47"/>
  <c r="D47"/>
  <c r="E25"/>
  <c r="D17"/>
  <c r="E17"/>
</calcChain>
</file>

<file path=xl/sharedStrings.xml><?xml version="1.0" encoding="utf-8"?>
<sst xmlns="http://schemas.openxmlformats.org/spreadsheetml/2006/main" count="503" uniqueCount="167">
  <si>
    <t>Ð³Ù³ÛÝùÇ ³Ýí³ÝáõÙÁ</t>
  </si>
  <si>
    <t>ÀÝ¹³Ù»ÝÁ Ù³ñ½áõÙ</t>
  </si>
  <si>
    <t xml:space="preserve"> Ð²ÞìºîìàôÂÚàôÜ</t>
  </si>
  <si>
    <t xml:space="preserve">                                                                              ì ³ ñ ã ³ Ï ³ Ý    µ Û áõ ç »</t>
  </si>
  <si>
    <t>Ð/Ñ</t>
  </si>
  <si>
    <t>ÀÝ¹³Ù»ÝÁ í³ñã³Ï³Ý µÛáõç»</t>
  </si>
  <si>
    <t>ÀÝ¹³Ù»ÝÁ ýáÝ¹³ÛÇÝ µÛáõç»</t>
  </si>
  <si>
    <t>´. àã ýÇÝ³Ýë³Ï³Ý ³ÏïÇíÝ»ñÇ ·Íáí ÍËë»ñ  (ïáÕ5100+ïáÕ5200+ïáÕ5300+ïáÕ5400)</t>
  </si>
  <si>
    <t>¶.àã ýÇÝ³Ýë³Ï³Ý ³ÏïÇíÝ»ñÇ Çñ³óáõÙÇó Ùáõïù»ñ</t>
  </si>
  <si>
    <t>â³ñï³¹ñí³Í ³ÏïÇíÝ»ñÇ Çñ³óáõÙÇó Ùáõïù»ñ (ïáÕ 6410+ïáÕ6420+6430+ïáÕ6440)</t>
  </si>
  <si>
    <t xml:space="preserve">ï³ñ»Ï³Ý </t>
  </si>
  <si>
    <t>Ñ³½³ñ ¹ñ³Ù</t>
  </si>
  <si>
    <t>÷³ëï. 
/Ñ³ßí»ïáõ Å³Ù³Ý³Ï³
ßñç³Ý/</t>
  </si>
  <si>
    <t xml:space="preserve">1.1 ²ßË³ï³ÝùÇ í³ñÓ³ïñáõÃÛáõÝ (ïáÕ4110+ïáÕ4120+ïáÕ4130)                                                                                                                                                                                                                       </t>
  </si>
  <si>
    <t xml:space="preserve">  ÐÐ  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 Í³Ëë»ñÁ Áëï ïÝï»ë³·Çï³Ï³Ý ¹³ë³Ï³ñ·Ù³Ý)
2010Ã. </t>
  </si>
  <si>
    <t xml:space="preserve">                                    ².  À Ý Ã ³ ó Ç Ï   Í ³ Ë ë » ñ  (µÛáõç. ïáÕ 4100+ïáÕ 4200+ïáÕ4300+ïáÕ4400+ïáÕ4500+ïáÕ4600+ïáÕ4700)</t>
  </si>
  <si>
    <t>ÀÜ¸²ØºÜÀ ´Úàôæºî²ÚÆÜ Ì²Êêºð                                                                                                                                                                                                      ( µÛáõç.ïáÕ 4050 +ïáÕ 5000+
ïáÕ 6000)</t>
  </si>
  <si>
    <r>
      <rPr>
        <sz val="10"/>
        <rFont val="Arial Armenian"/>
        <family val="2"/>
      </rPr>
      <t>Þ³ñáõÝ³Ï³Ï³Ý Í³Ëë»ñ</t>
    </r>
    <r>
      <rPr>
        <sz val="9"/>
        <rFont val="Arial Armenian"/>
        <family val="2"/>
      </rPr>
      <t xml:space="preserve">
</t>
    </r>
    <r>
      <rPr>
        <b/>
        <u/>
        <sz val="9"/>
        <rFont val="Arial Armenian"/>
        <family val="2"/>
      </rPr>
      <t>ïáÕ 4210</t>
    </r>
  </si>
  <si>
    <r>
      <t xml:space="preserve">¶áñÍáõÕáõÙÝ»ñÇ ¨ ßñç³·³ÛáõÃÛáõÝÝ»ñÇ Í³Ëë»ñ
</t>
    </r>
    <r>
      <rPr>
        <b/>
        <u/>
        <sz val="9"/>
        <rFont val="Arial Armenian"/>
        <family val="2"/>
      </rPr>
      <t>ïáÕ 4220</t>
    </r>
  </si>
  <si>
    <r>
      <t xml:space="preserve">ä³ÛÙ³Ý³·ñ³ÛÇÝ ³ÛÉ  Í³é³ÛáõÃÛáõÝÝ»ñÇ Ó»éù µ»ñáõÙ
</t>
    </r>
    <r>
      <rPr>
        <b/>
        <u/>
        <sz val="9"/>
        <rFont val="Arial Armenian"/>
        <family val="2"/>
      </rPr>
      <t>ïáÕ 4230</t>
    </r>
  </si>
  <si>
    <r>
      <t xml:space="preserve">²ÛÉ Ù³ëÝ³·Çï³Ï³Ý Í³é³ÛáõÃÛáõÝÝ»ñÇ Ó»éù µ»ñáõÙ
</t>
    </r>
    <r>
      <rPr>
        <b/>
        <u/>
        <sz val="9"/>
        <rFont val="Arial Armenian"/>
        <family val="2"/>
      </rPr>
      <t>ïáÕ 4240</t>
    </r>
  </si>
  <si>
    <r>
      <rPr>
        <sz val="10"/>
        <rFont val="Arial Armenian"/>
        <family val="2"/>
      </rPr>
      <t xml:space="preserve">ÀÝÃ³óÇÏ Ýáñá·áõÙ ¨ å³Ñå³ÝáõÙ </t>
    </r>
    <r>
      <rPr>
        <b/>
        <u/>
        <sz val="10"/>
        <rFont val="Arial Armenian"/>
        <family val="2"/>
      </rPr>
      <t xml:space="preserve">
ïáÕ 4250</t>
    </r>
  </si>
  <si>
    <r>
      <t xml:space="preserve">1.3 îáÏáë³í×³ñÝ»ñ 
</t>
    </r>
    <r>
      <rPr>
        <b/>
        <u/>
        <sz val="9"/>
        <rFont val="Arial Armenian"/>
        <family val="2"/>
      </rPr>
      <t>(ïáÕ4310+ïáÕ4320 +
ïáÕ4330)</t>
    </r>
  </si>
  <si>
    <r>
      <t xml:space="preserve">1.4 êáõµëÇ¹³Ý»ñ 
</t>
    </r>
    <r>
      <rPr>
        <b/>
        <u/>
        <sz val="9"/>
        <rFont val="Arial Armenian"/>
        <family val="2"/>
      </rPr>
      <t>(ïáÕ 4410+ïáÕ 4420)</t>
    </r>
  </si>
  <si>
    <r>
      <t xml:space="preserve">  1.5 ¸ñ³Ù³ßÝáñÑÝ»ñ </t>
    </r>
    <r>
      <rPr>
        <b/>
        <u/>
        <sz val="9"/>
        <rFont val="Arial Armenian"/>
        <family val="2"/>
      </rPr>
      <t>(ïáÕ4510+ïáÕ4520+
ïáÕ4530+ïáÕ4540)</t>
    </r>
  </si>
  <si>
    <r>
      <t xml:space="preserve">1.6 êáóÇ³É³Ï³Ý      Ýå³ëïÝ»ñ ¨ Ï»Ýë³Ãáß³ÏÝ»ñ 
</t>
    </r>
    <r>
      <rPr>
        <b/>
        <u/>
        <sz val="9"/>
        <rFont val="Arial Armenian"/>
        <family val="2"/>
      </rPr>
      <t>(ïáÕ 4610+ïáÕ 4630+ïáÕ4640)</t>
    </r>
  </si>
  <si>
    <r>
      <rPr>
        <sz val="11"/>
        <rFont val="Arial Armenian"/>
        <family val="2"/>
      </rPr>
      <t>1.7 ²ÛÉ Í³Ëë»ñ</t>
    </r>
    <r>
      <rPr>
        <sz val="9"/>
        <rFont val="Arial Armenian"/>
        <family val="2"/>
      </rPr>
      <t xml:space="preserve">
</t>
    </r>
    <r>
      <rPr>
        <b/>
        <u/>
        <sz val="9"/>
        <rFont val="Arial Armenian"/>
        <family val="2"/>
      </rPr>
      <t>(ïáÕ4710+ïáÕ4720+
ïáÕ4730+ïáÕ4740+
ïáÕ4750+ïáÕ4760)</t>
    </r>
  </si>
  <si>
    <t xml:space="preserve">          ³Û¹ ÃíáõÙ`  </t>
  </si>
  <si>
    <t xml:space="preserve">                        ³Û¹ ÃíáõÙ`  </t>
  </si>
  <si>
    <r>
      <t xml:space="preserve">
ä³Ñáõëï³ÛÇÝ ÙÇçáóÝ»ñ
</t>
    </r>
    <r>
      <rPr>
        <b/>
        <u/>
        <sz val="9"/>
        <rFont val="Arial Armenian"/>
        <family val="2"/>
      </rPr>
      <t xml:space="preserve"> (ïáÕ 4770)
</t>
    </r>
    <r>
      <rPr>
        <sz val="9"/>
        <rFont val="Arial Armenian"/>
        <family val="2"/>
      </rPr>
      <t xml:space="preserve">Ñ³Ù³ÛÝùÇ µÛáõç»Ç í³ñã³Ï³Ý Ù³ëÇ å³Ñáõëï³ÛÇÝ ýáÝ¹Çó ýáÝ¹³ÛÇÝ Ù³ë Ï³ï³ñíáÕ Ñ³ïÏ³óáõÙ   </t>
    </r>
  </si>
  <si>
    <r>
      <t xml:space="preserve">Ø»ù»Ý³Ý»ñ ¨ ë³ñù³íáñáõÙÝ»ñ +
²ÛÉ ÑÇÙÝ³Ï³Ý ÙÇçáóÝ»ñ
</t>
    </r>
    <r>
      <rPr>
        <b/>
        <u/>
        <sz val="9"/>
        <rFont val="Arial Armenian"/>
        <family val="2"/>
      </rPr>
      <t>(ïáÕ 5120+ïáÕ 5130)</t>
    </r>
  </si>
  <si>
    <r>
      <t xml:space="preserve">§ú·ï³Ï³ñ Ñ³Ý³ÍáÝ»ñÇ Çñ³óáõÙÇó Ùáõïù»ñ¦, </t>
    </r>
    <r>
      <rPr>
        <b/>
        <u/>
        <sz val="9"/>
        <rFont val="Arial Armenian"/>
        <family val="2"/>
      </rPr>
      <t xml:space="preserve">(ïáÕ 6420), </t>
    </r>
    <r>
      <rPr>
        <sz val="9"/>
        <rFont val="Arial Armenian"/>
        <family val="2"/>
      </rPr>
      <t xml:space="preserve"> §²ÛÉ µÝ³Ï³Ý Í³·áõÙ áõÝ»óáÕ ÑÇÙÝ³Ï³Ý ÙÇçáóÝ»ñÇ Çñ³óáõÙÇó Ùáõïù»ñ¦ (</t>
    </r>
    <r>
      <rPr>
        <b/>
        <u/>
        <sz val="9"/>
        <rFont val="Arial Armenian"/>
        <family val="2"/>
      </rPr>
      <t>ïáÕ 6430)</t>
    </r>
    <r>
      <rPr>
        <sz val="9"/>
        <rFont val="Arial Armenian"/>
        <family val="2"/>
      </rPr>
      <t xml:space="preserve">, §àã ÝÛáõÃ³Ï³Ý ã³ñï³¹ñí³Í ³ÏïÇíÝ»ñÇ Çñ³óáõÙÇó Ùáõïù»ñ¦
 </t>
    </r>
    <r>
      <rPr>
        <b/>
        <u/>
        <sz val="9"/>
        <rFont val="Arial Armenian"/>
        <family val="2"/>
      </rPr>
      <t>(ïáÕ 6440)</t>
    </r>
  </si>
  <si>
    <r>
      <t xml:space="preserve">ÐáÕÇ Çñ³óáõÙÇó Ùáõïù»ñ 
</t>
    </r>
    <r>
      <rPr>
        <b/>
        <u/>
        <sz val="9"/>
        <rFont val="Arial Armenian"/>
        <family val="2"/>
      </rPr>
      <t>(ïáÕ 6410)</t>
    </r>
  </si>
  <si>
    <r>
      <t xml:space="preserve">§¸ñ³Ùáí í×³ñíáÕ ³ßË³ï³í³ñÓ»ñ ¨ Ñ³í»É³í×³ñÝ»ñ¦ </t>
    </r>
    <r>
      <rPr>
        <b/>
        <u/>
        <sz val="9"/>
        <rFont val="Arial Armenian"/>
        <family val="2"/>
      </rPr>
      <t>(4110)</t>
    </r>
    <r>
      <rPr>
        <sz val="9"/>
        <rFont val="Arial Armenian"/>
        <family val="2"/>
      </rPr>
      <t>,
§´Ý»Õ»Ý ³ßË³ï³í³ñÓ»ñ ¨ Ñ³í»É³í×³ñÝ»ñ¦</t>
    </r>
    <r>
      <rPr>
        <b/>
        <u/>
        <sz val="9"/>
        <rFont val="Arial Armenian"/>
        <family val="2"/>
      </rPr>
      <t>(4120)</t>
    </r>
  </si>
  <si>
    <r>
      <t>êáóÇ³É³Ï³Ý ³å³ÑáíáõÃÛ³Ý í×³ñÝ»ñ
(ï</t>
    </r>
    <r>
      <rPr>
        <b/>
        <u/>
        <sz val="9"/>
        <rFont val="Arial Armenian"/>
        <family val="2"/>
      </rPr>
      <t>áÕ 4131)</t>
    </r>
  </si>
  <si>
    <r>
      <rPr>
        <b/>
        <u/>
        <sz val="9"/>
        <rFont val="Arial Armenian"/>
        <family val="2"/>
      </rPr>
      <t xml:space="preserve">ïáÕ (4200) 
</t>
    </r>
    <r>
      <rPr>
        <sz val="9"/>
        <rFont val="Arial Armenian"/>
        <family val="2"/>
      </rPr>
      <t xml:space="preserve">1.2 Ì³é³ÛáõÃÛáõÝÝ»ñÇ ¨ ³åñ³ÝùÝ»ñÇ Ó»éù µ»ñáõÙ 
</t>
    </r>
    <r>
      <rPr>
        <b/>
        <u/>
        <sz val="9"/>
        <rFont val="Arial Armenian"/>
        <family val="2"/>
      </rPr>
      <t>(ïáÕ 4210+ïáÕ 4220 +ïáÕ 4230+ïáÕ 4240+ïáÕ4250+
ïáÕ 4260)</t>
    </r>
  </si>
  <si>
    <r>
      <t xml:space="preserve">ÜÛáõÃ»ñ
</t>
    </r>
    <r>
      <rPr>
        <b/>
        <u/>
        <sz val="10"/>
        <rFont val="Arial Armenian"/>
        <family val="2"/>
      </rPr>
      <t>ïáÕ 4260</t>
    </r>
  </si>
  <si>
    <r>
      <t xml:space="preserve">Þ»Ýù»ñ ¨ ßÇÝáõÃÛáõÝÝ»ñ
</t>
    </r>
    <r>
      <rPr>
        <b/>
        <u/>
        <sz val="9"/>
        <rFont val="Arial Armenian"/>
        <family val="2"/>
      </rPr>
      <t>(ïáÕ 5110)</t>
    </r>
  </si>
  <si>
    <t>1,1 ÐÇÙÝ³Ï³Ý ÙÇçáóÝ»ñ</t>
  </si>
  <si>
    <r>
      <t xml:space="preserve">1.2 ä³ß³ñÝ»ñ 
</t>
    </r>
    <r>
      <rPr>
        <b/>
        <u/>
        <sz val="9"/>
        <rFont val="Arial Armenian"/>
        <family val="2"/>
      </rPr>
      <t xml:space="preserve">(ïáÕ 5200)
</t>
    </r>
    <r>
      <rPr>
        <sz val="9"/>
        <rFont val="Arial Armenian"/>
        <family val="2"/>
      </rPr>
      <t xml:space="preserve">1.3 §´³ñÓñ³ñÅ»ù ³ÏïÇíÝ»ñ¦ </t>
    </r>
    <r>
      <rPr>
        <b/>
        <u/>
        <sz val="9"/>
        <rFont val="Arial Armenian"/>
        <family val="2"/>
      </rPr>
      <t xml:space="preserve">
 (ïáÕ 5300)
</t>
    </r>
    <r>
      <rPr>
        <sz val="9"/>
        <rFont val="Arial Armenian"/>
        <family val="2"/>
      </rPr>
      <t xml:space="preserve">1.4 §â³ñï³¹ñí³Í ³ÏïÇíÝ»ñ¦ </t>
    </r>
    <r>
      <rPr>
        <b/>
        <u/>
        <sz val="9"/>
        <rFont val="Arial Armenian"/>
        <family val="2"/>
      </rPr>
      <t xml:space="preserve">
(ïáÕ 5400)</t>
    </r>
  </si>
  <si>
    <r>
      <t xml:space="preserve"> §ÐÇÙÝ³Ï³Ý ÙÇçáóÝ»ñÇ Çñ³óáõÙÇó Ùáõïù»ñ¦
</t>
    </r>
    <r>
      <rPr>
        <b/>
        <u/>
        <sz val="9"/>
        <rFont val="Arial Armenian"/>
        <family val="2"/>
      </rPr>
      <t>(ïáÕ 6100),</t>
    </r>
    <r>
      <rPr>
        <sz val="9"/>
        <rFont val="Arial Armenian"/>
        <family val="2"/>
      </rPr>
      <t xml:space="preserve">
§ä³ß³ñÝ»ñÇ Çñ³óáõÙÇó Ùáõïù»ñ¦ </t>
    </r>
    <r>
      <rPr>
        <b/>
        <u/>
        <sz val="9"/>
        <rFont val="Arial Armenian"/>
        <family val="2"/>
      </rPr>
      <t>(ïáÕ 6200)</t>
    </r>
    <r>
      <rPr>
        <sz val="9"/>
        <rFont val="Arial Armenian"/>
        <family val="2"/>
      </rPr>
      <t xml:space="preserve">,
§´³ñÓñ³ñÅ»ù ³ÏïÇíÝ»ñÇ Çñ³óáõÙÇó Ùáõïù»ñ¦ </t>
    </r>
    <r>
      <rPr>
        <b/>
        <u/>
        <sz val="9"/>
        <rFont val="Arial Armenian"/>
        <family val="2"/>
      </rPr>
      <t>(ïáÕ6300)</t>
    </r>
    <r>
      <rPr>
        <sz val="9"/>
        <rFont val="Arial Armenian"/>
        <family val="2"/>
      </rPr>
      <t xml:space="preserve">
</t>
    </r>
  </si>
  <si>
    <t>որից`</t>
  </si>
  <si>
    <t xml:space="preserve">որից` </t>
  </si>
  <si>
    <t>այդ թվում`</t>
  </si>
  <si>
    <t xml:space="preserve"> վարչական մաս</t>
  </si>
  <si>
    <t>ֆոնդային մաս</t>
  </si>
  <si>
    <t>փաստ</t>
  </si>
  <si>
    <t>տարեկան ճշտված պլան</t>
  </si>
  <si>
    <t>Վառելիք և էներգետիկա
տող 2430</t>
  </si>
  <si>
    <t>ԲՆԱԿԱՐԱՆԱՅԻՆ ՇԻՆԱՐԱՐՈՒԹՅՈՒՆ
տող 2610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</si>
  <si>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</si>
  <si>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</si>
  <si>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</si>
  <si>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Հ/Հ</t>
  </si>
  <si>
    <t>ԸՆԴԱՄԵՆԸ</t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</si>
  <si>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</si>
  <si>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Անվանումը</t>
  </si>
  <si>
    <t>տող 2620
Համայնքային զարգացում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</si>
  <si>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</si>
  <si>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</si>
  <si>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</si>
  <si>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 xml:space="preserve">  որից`</t>
  </si>
  <si>
    <t>բյուջ. տող 2560
Շրջակա միջավայրի պաշտպանություն (այլ դասերին չպատկանող)</t>
  </si>
  <si>
    <t xml:space="preserve">բյուջ. տող 2511
Աղբահանում
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</si>
  <si>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</si>
  <si>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</si>
  <si>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</si>
  <si>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</si>
  <si>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</si>
  <si>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</si>
  <si>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</si>
  <si>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</si>
  <si>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</si>
  <si>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</si>
  <si>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</si>
  <si>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</si>
  <si>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</si>
  <si>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</si>
  <si>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</si>
  <si>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</si>
  <si>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</si>
  <si>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</si>
  <si>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>²Ùë³ÃÇí</t>
  </si>
  <si>
    <t xml:space="preserve">  ÀÜ¸²ØºÜÀ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</si>
  <si>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</si>
  <si>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</si>
  <si>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</si>
  <si>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</si>
  <si>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</si>
  <si>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</si>
  <si>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</si>
  <si>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</si>
  <si>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</si>
  <si>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</si>
  <si>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</si>
  <si>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</si>
  <si>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</si>
  <si>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</si>
  <si>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</si>
  <si>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</si>
  <si>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</si>
  <si>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</si>
  <si>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</si>
  <si>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</si>
  <si>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</si>
  <si>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</si>
  <si>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</si>
  <si>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</si>
  <si>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</si>
  <si>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</si>
  <si>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</si>
  <si>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</si>
  <si>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</si>
  <si>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</si>
  <si>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</si>
  <si>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</si>
  <si>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</si>
  <si>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</si>
  <si>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</si>
  <si>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</si>
  <si>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</si>
  <si>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</si>
  <si>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</si>
  <si>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</si>
  <si>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</si>
  <si>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</si>
  <si>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t>DATA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</si>
  <si>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</si>
  <si>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</si>
  <si>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</si>
  <si>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</si>
  <si>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</si>
  <si>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</si>
  <si>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t xml:space="preserve">         որից` </t>
  </si>
  <si>
    <t>որից` 
ՊԱՀՈՒՍՏԱՅԻՆ ՄԻՋՈՑՆԵՐ (տող4771)</t>
  </si>
  <si>
    <t xml:space="preserve"> ԸՆԴԱՄԵՆԸ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</si>
  <si>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</si>
  <si>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</si>
  <si>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</si>
  <si>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</si>
  <si>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</si>
  <si>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</si>
  <si>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</si>
  <si>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</si>
  <si>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</si>
  <si>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</si>
  <si>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</si>
  <si>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</si>
  <si>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</si>
  <si>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</si>
  <si>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</si>
  <si>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</si>
  <si>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</si>
  <si>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</si>
  <si>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</si>
  <si>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</si>
  <si>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</si>
  <si>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</si>
  <si>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</si>
  <si>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</si>
  <si>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</si>
  <si>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</si>
  <si>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</si>
  <si>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</si>
  <si>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Ñ³í»Éí³Í 3</t>
  </si>
  <si>
    <t>ՀՀ Շիրակի մարզի համայնքների 2019 թվականի բյուջեների ծախսերի /ըստ ծախսերի տնտեսագիտական դասակարգման/ պլան կատարողականը 2019 թվականի ապրիլի 1-ի դրությամբ</t>
  </si>
  <si>
    <t>ՀՀ Շիրակի մարզի համայնքների 2019 թվականի բյուջեների ծախսերի /ըստ ծախսերի գործառնական դասակարգման/ պլան կատարողականը 2019 թվականի ապրիլի 1-ի դրությամբ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</si>
</sst>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23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b/>
      <sz val="10"/>
      <name val="Arial Armenian"/>
      <family val="2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196" fontId="6" fillId="0" borderId="0" xfId="0" applyNumberFormat="1" applyFont="1"/>
    <xf numFmtId="0" fontId="6" fillId="0" borderId="0" xfId="0" applyFont="1" applyBorder="1"/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left" vertical="center" wrapText="1"/>
    </xf>
    <xf numFmtId="207" fontId="3" fillId="6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207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07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96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196" fontId="1" fillId="0" borderId="4" xfId="0" applyNumberFormat="1" applyFont="1" applyBorder="1" applyAlignment="1">
      <alignment horizontal="right"/>
    </xf>
    <xf numFmtId="196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 applyProtection="1">
      <alignment vertical="center" wrapText="1"/>
    </xf>
    <xf numFmtId="0" fontId="12" fillId="7" borderId="3" xfId="0" applyFont="1" applyFill="1" applyBorder="1" applyAlignment="1" applyProtection="1">
      <alignment vertical="center" wrapText="1"/>
    </xf>
    <xf numFmtId="0" fontId="12" fillId="7" borderId="7" xfId="0" applyFont="1" applyFill="1" applyBorder="1" applyAlignment="1" applyProtection="1">
      <alignment vertical="center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196" fontId="16" fillId="0" borderId="0" xfId="0" applyNumberFormat="1" applyFont="1" applyProtection="1"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/>
    <xf numFmtId="0" fontId="12" fillId="0" borderId="0" xfId="0" applyFont="1" applyAlignment="1" applyProtection="1">
      <alignment wrapText="1"/>
    </xf>
    <xf numFmtId="4" fontId="15" fillId="9" borderId="1" xfId="0" applyNumberFormat="1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" fontId="16" fillId="0" borderId="0" xfId="0" applyNumberFormat="1" applyFont="1" applyAlignment="1" applyProtection="1">
      <alignment horizontal="righ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207" fontId="13" fillId="0" borderId="1" xfId="1" applyNumberFormat="1" applyFont="1" applyFill="1" applyBorder="1" applyAlignment="1" applyProtection="1">
      <alignment horizontal="right" vertical="center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196" fontId="12" fillId="0" borderId="1" xfId="0" applyNumberFormat="1" applyFont="1" applyFill="1" applyBorder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</xf>
    <xf numFmtId="14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4" fontId="13" fillId="9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207" fontId="13" fillId="0" borderId="1" xfId="0" applyNumberFormat="1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right"/>
      <protection locked="0"/>
    </xf>
    <xf numFmtId="207" fontId="4" fillId="0" borderId="1" xfId="0" applyNumberFormat="1" applyFont="1" applyBorder="1" applyProtection="1"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3" borderId="11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9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2" fillId="3" borderId="13" xfId="0" applyNumberFormat="1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left" vertical="center" wrapText="1"/>
    </xf>
    <xf numFmtId="0" fontId="12" fillId="10" borderId="8" xfId="0" applyFont="1" applyFill="1" applyBorder="1" applyAlignment="1" applyProtection="1">
      <alignment horizontal="left" vertical="center" wrapText="1"/>
    </xf>
    <xf numFmtId="0" fontId="12" fillId="10" borderId="11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vertical="center" wrapText="1"/>
    </xf>
    <xf numFmtId="0" fontId="17" fillId="0" borderId="7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right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5" fillId="5" borderId="6" xfId="0" applyNumberFormat="1" applyFont="1" applyFill="1" applyBorder="1" applyAlignment="1">
      <alignment horizontal="left" vertical="center" wrapText="1"/>
    </xf>
    <xf numFmtId="4" fontId="5" fillId="5" borderId="3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7" borderId="10" xfId="0" applyNumberFormat="1" applyFont="1" applyFill="1" applyBorder="1" applyAlignment="1" applyProtection="1">
      <alignment horizontal="center" vertical="center" wrapText="1"/>
    </xf>
    <xf numFmtId="0" fontId="4" fillId="7" borderId="8" xfId="0" applyNumberFormat="1" applyFont="1" applyFill="1" applyBorder="1" applyAlignment="1" applyProtection="1">
      <alignment horizontal="center" vertical="center" wrapText="1"/>
    </xf>
    <xf numFmtId="0" fontId="4" fillId="7" borderId="12" xfId="0" applyNumberFormat="1" applyFont="1" applyFill="1" applyBorder="1" applyAlignment="1" applyProtection="1">
      <alignment horizontal="center" vertical="center" wrapText="1"/>
    </xf>
    <xf numFmtId="0" fontId="4" fillId="7" borderId="0" xfId="0" applyNumberFormat="1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7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7" borderId="6" xfId="0" applyNumberFormat="1" applyFont="1" applyFill="1" applyBorder="1" applyAlignment="1" applyProtection="1">
      <alignment horizontal="center" vertical="center" wrapText="1"/>
    </xf>
    <xf numFmtId="0" fontId="12" fillId="7" borderId="7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7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4" fontId="13" fillId="0" borderId="10" xfId="0" applyNumberFormat="1" applyFont="1" applyBorder="1" applyAlignment="1" applyProtection="1">
      <alignment horizontal="center" vertical="center" wrapText="1"/>
    </xf>
    <xf numFmtId="4" fontId="13" fillId="0" borderId="11" xfId="0" applyNumberFormat="1" applyFont="1" applyBorder="1" applyAlignment="1" applyProtection="1">
      <alignment horizontal="center" vertical="center" wrapText="1"/>
    </xf>
    <xf numFmtId="4" fontId="13" fillId="0" borderId="2" xfId="0" applyNumberFormat="1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center" vertical="center" wrapText="1"/>
    </xf>
    <xf numFmtId="0" fontId="12" fillId="7" borderId="1" xfId="0" applyNumberFormat="1" applyFont="1" applyFill="1" applyBorder="1" applyAlignment="1" applyProtection="1">
      <alignment horizontal="center" vertical="center" wrapText="1"/>
    </xf>
    <xf numFmtId="0" fontId="12" fillId="10" borderId="1" xfId="0" applyNumberFormat="1" applyFont="1" applyFill="1" applyBorder="1" applyAlignment="1" applyProtection="1">
      <alignment horizontal="center" vertical="center" wrapText="1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4" fontId="13" fillId="0" borderId="6" xfId="0" applyNumberFormat="1" applyFont="1" applyBorder="1" applyAlignment="1" applyProtection="1">
      <alignment horizontal="center" vertical="center" wrapText="1"/>
    </xf>
    <xf numFmtId="4" fontId="13" fillId="0" borderId="3" xfId="0" applyNumberFormat="1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2" fillId="7" borderId="10" xfId="0" applyNumberFormat="1" applyFont="1" applyFill="1" applyBorder="1" applyAlignment="1" applyProtection="1">
      <alignment horizontal="center" vertical="center" wrapText="1"/>
    </xf>
    <xf numFmtId="0" fontId="12" fillId="7" borderId="8" xfId="0" applyNumberFormat="1" applyFont="1" applyFill="1" applyBorder="1" applyAlignment="1" applyProtection="1">
      <alignment horizontal="center" vertical="center" wrapText="1"/>
    </xf>
    <xf numFmtId="0" fontId="12" fillId="7" borderId="11" xfId="0" applyNumberFormat="1" applyFont="1" applyFill="1" applyBorder="1" applyAlignment="1" applyProtection="1">
      <alignment horizontal="center" vertical="center" wrapText="1"/>
    </xf>
    <xf numFmtId="0" fontId="12" fillId="7" borderId="12" xfId="0" applyNumberFormat="1" applyFont="1" applyFill="1" applyBorder="1" applyAlignment="1" applyProtection="1">
      <alignment horizontal="center" vertical="center" wrapText="1"/>
    </xf>
    <xf numFmtId="0" fontId="12" fillId="7" borderId="0" xfId="0" applyNumberFormat="1" applyFont="1" applyFill="1" applyBorder="1" applyAlignment="1" applyProtection="1">
      <alignment horizontal="center" vertical="center" wrapText="1"/>
    </xf>
    <xf numFmtId="0" fontId="12" fillId="7" borderId="13" xfId="0" applyNumberFormat="1" applyFont="1" applyFill="1" applyBorder="1" applyAlignment="1" applyProtection="1">
      <alignment horizontal="center" vertical="center" wrapText="1"/>
    </xf>
    <xf numFmtId="4" fontId="15" fillId="6" borderId="6" xfId="0" applyNumberFormat="1" applyFont="1" applyFill="1" applyBorder="1" applyAlignment="1" applyProtection="1">
      <alignment horizontal="center" vertical="center" wrapText="1"/>
    </xf>
    <xf numFmtId="4" fontId="15" fillId="6" borderId="3" xfId="0" applyNumberFormat="1" applyFont="1" applyFill="1" applyBorder="1" applyAlignment="1" applyProtection="1">
      <alignment horizontal="center" vertical="center" wrapText="1"/>
    </xf>
    <xf numFmtId="4" fontId="15" fillId="6" borderId="7" xfId="0" applyNumberFormat="1" applyFont="1" applyFill="1" applyBorder="1" applyAlignment="1" applyProtection="1">
      <alignment horizontal="center" vertical="center" wrapText="1"/>
    </xf>
    <xf numFmtId="4" fontId="15" fillId="7" borderId="3" xfId="0" applyNumberFormat="1" applyFont="1" applyFill="1" applyBorder="1" applyAlignment="1" applyProtection="1">
      <alignment horizontal="center" vertical="center" wrapText="1"/>
    </xf>
    <xf numFmtId="4" fontId="13" fillId="6" borderId="6" xfId="0" applyNumberFormat="1" applyFont="1" applyFill="1" applyBorder="1" applyAlignment="1" applyProtection="1">
      <alignment horizontal="center" vertical="center" wrapText="1"/>
    </xf>
    <xf numFmtId="4" fontId="13" fillId="6" borderId="3" xfId="0" applyNumberFormat="1" applyFont="1" applyFill="1" applyBorder="1" applyAlignment="1" applyProtection="1">
      <alignment horizontal="center" vertical="center" wrapText="1"/>
    </xf>
    <xf numFmtId="4" fontId="13" fillId="6" borderId="7" xfId="0" applyNumberFormat="1" applyFont="1" applyFill="1" applyBorder="1" applyAlignment="1" applyProtection="1">
      <alignment horizontal="center" vertical="center" wrapText="1"/>
    </xf>
    <xf numFmtId="4" fontId="13" fillId="11" borderId="6" xfId="0" applyNumberFormat="1" applyFont="1" applyFill="1" applyBorder="1" applyAlignment="1" applyProtection="1">
      <alignment horizontal="center" vertical="center" wrapText="1"/>
    </xf>
    <xf numFmtId="4" fontId="13" fillId="11" borderId="3" xfId="0" applyNumberFormat="1" applyFont="1" applyFill="1" applyBorder="1" applyAlignment="1" applyProtection="1">
      <alignment horizontal="center" vertical="center" wrapText="1"/>
    </xf>
    <xf numFmtId="4" fontId="13" fillId="0" borderId="7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center"/>
      <protection locked="0"/>
    </xf>
    <xf numFmtId="207" fontId="16" fillId="0" borderId="0" xfId="0" applyNumberFormat="1" applyFont="1" applyProtection="1">
      <protection locked="0"/>
    </xf>
    <xf numFmtId="207" fontId="12" fillId="0" borderId="0" xfId="0" applyNumberFormat="1" applyFont="1" applyAlignment="1" applyProtection="1">
      <alignment horizontal="right"/>
      <protection locked="0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196"/>
  <sheetViews>
    <sheetView tabSelected="1" topLeftCell="B1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B2" sqref="B2:P2"/>
    </sheetView>
  </sheetViews>
  <sheetFormatPr defaultRowHeight="17.25"/>
  <cols>
    <col min="1" max="1" width="0.875" style="35" hidden="1" customWidth="1"/>
    <col min="2" max="2" width="4" style="35" customWidth="1"/>
    <col min="3" max="3" width="14" style="35" customWidth="1"/>
    <col min="4" max="4" width="12.75" style="35" customWidth="1"/>
    <col min="5" max="5" width="12.875" style="35" customWidth="1"/>
    <col min="6" max="6" width="12.125" style="35" customWidth="1"/>
    <col min="7" max="7" width="9.625" style="35" customWidth="1"/>
    <col min="8" max="8" width="11.875" style="35" customWidth="1"/>
    <col min="9" max="9" width="9.125" style="35" customWidth="1"/>
    <col min="10" max="10" width="11.375" style="35" customWidth="1"/>
    <col min="11" max="11" width="9.375" style="35" customWidth="1"/>
    <col min="12" max="12" width="11.25" style="35" customWidth="1"/>
    <col min="13" max="13" width="9.125" style="35" customWidth="1"/>
    <col min="14" max="14" width="12.125" style="35" customWidth="1"/>
    <col min="15" max="15" width="11.25" style="35" customWidth="1"/>
    <col min="16" max="16" width="11.375" style="35" customWidth="1"/>
    <col min="17" max="17" width="9.875" style="35" customWidth="1"/>
    <col min="18" max="18" width="10.25" style="35" customWidth="1"/>
    <col min="19" max="19" width="9" style="35"/>
    <col min="20" max="21" width="9.875" style="35" customWidth="1"/>
    <col min="22" max="22" width="9" style="35"/>
    <col min="23" max="23" width="10.5" style="35" customWidth="1"/>
    <col min="24" max="24" width="8.375" style="35" customWidth="1"/>
    <col min="25" max="25" width="7.75" style="35" customWidth="1"/>
    <col min="26" max="26" width="8.625" style="35" customWidth="1"/>
    <col min="27" max="27" width="9.875" style="35" customWidth="1"/>
    <col min="28" max="28" width="7.375" style="35" customWidth="1"/>
    <col min="29" max="29" width="7.75" style="35" customWidth="1"/>
    <col min="30" max="30" width="10.5" style="35" customWidth="1"/>
    <col min="31" max="31" width="7.875" style="35" customWidth="1"/>
    <col min="32" max="32" width="9.5" style="35" customWidth="1"/>
    <col min="33" max="33" width="8.125" style="35" customWidth="1"/>
    <col min="34" max="35" width="8.375" style="35" customWidth="1"/>
    <col min="36" max="36" width="7.75" style="35" customWidth="1"/>
    <col min="37" max="37" width="7.875" style="35" customWidth="1"/>
    <col min="38" max="38" width="8.125" style="35" customWidth="1"/>
    <col min="39" max="39" width="9.25" style="35" customWidth="1"/>
    <col min="40" max="40" width="8.375" style="35" customWidth="1"/>
    <col min="41" max="41" width="9.25" style="35" customWidth="1"/>
    <col min="42" max="42" width="10.125" style="35" customWidth="1"/>
    <col min="43" max="43" width="9.25" style="35" customWidth="1"/>
    <col min="44" max="44" width="11.5" style="35" customWidth="1"/>
    <col min="45" max="47" width="9.25" style="35" customWidth="1"/>
    <col min="48" max="48" width="10.75" style="35" customWidth="1"/>
    <col min="49" max="49" width="9.25" style="35" customWidth="1"/>
    <col min="50" max="50" width="9.625" style="35" customWidth="1"/>
    <col min="51" max="51" width="9.25" style="35" customWidth="1"/>
    <col min="52" max="52" width="8.75" style="35" customWidth="1"/>
    <col min="53" max="56" width="9.25" style="35" customWidth="1"/>
    <col min="57" max="61" width="7.625" style="35" customWidth="1"/>
    <col min="62" max="62" width="9.375" style="35" customWidth="1"/>
    <col min="63" max="63" width="9" style="35"/>
    <col min="64" max="64" width="9.25" style="35" customWidth="1"/>
    <col min="65" max="65" width="7.875" style="35" customWidth="1"/>
    <col min="66" max="66" width="9.25" style="35" customWidth="1"/>
    <col min="67" max="67" width="8.25" style="35" customWidth="1"/>
    <col min="68" max="68" width="8.625" style="35" customWidth="1"/>
    <col min="69" max="69" width="9.25" style="35" customWidth="1"/>
    <col min="70" max="70" width="11.125" style="35" customWidth="1"/>
    <col min="71" max="71" width="8.375" style="35" customWidth="1"/>
    <col min="72" max="72" width="10.625" style="35" customWidth="1"/>
    <col min="73" max="77" width="9.125" style="35" customWidth="1"/>
    <col min="78" max="78" width="10.25" style="35" customWidth="1"/>
    <col min="79" max="79" width="7.625" style="35" customWidth="1"/>
    <col min="80" max="80" width="9.25" style="35" customWidth="1"/>
    <col min="81" max="81" width="9.75" style="35" customWidth="1"/>
    <col min="82" max="82" width="11.25" style="35" customWidth="1"/>
    <col min="83" max="83" width="9.625" style="35" customWidth="1"/>
    <col min="84" max="84" width="9.875" style="35" customWidth="1"/>
    <col min="85" max="85" width="7.5" style="35" customWidth="1"/>
    <col min="86" max="86" width="10.125" style="35" customWidth="1"/>
    <col min="87" max="87" width="8" style="35" customWidth="1"/>
    <col min="88" max="88" width="8.75" style="35" customWidth="1"/>
    <col min="89" max="89" width="8.875" style="35" customWidth="1"/>
    <col min="90" max="90" width="10.625" style="35" customWidth="1"/>
    <col min="91" max="91" width="8.625" style="35" customWidth="1"/>
    <col min="92" max="92" width="9.375" style="35" customWidth="1"/>
    <col min="93" max="93" width="8.875" style="35" customWidth="1"/>
    <col min="94" max="94" width="11.375" style="35" customWidth="1"/>
    <col min="95" max="99" width="8.875" style="35" customWidth="1"/>
    <col min="100" max="100" width="10.625" style="35" customWidth="1"/>
    <col min="101" max="101" width="8.875" style="35" customWidth="1"/>
    <col min="102" max="102" width="11.375" style="35" customWidth="1"/>
    <col min="103" max="103" width="8.5" style="35" customWidth="1"/>
    <col min="104" max="104" width="8.75" style="35" customWidth="1"/>
    <col min="105" max="105" width="8.5" style="35" customWidth="1"/>
    <col min="106" max="106" width="11.5" style="35" customWidth="1"/>
    <col min="107" max="107" width="11.125" style="35" customWidth="1"/>
    <col min="108" max="108" width="8.5" style="35" customWidth="1"/>
    <col min="109" max="109" width="9.625" style="35" customWidth="1"/>
    <col min="110" max="110" width="10.625" style="35" customWidth="1"/>
    <col min="111" max="111" width="9.5" style="35" customWidth="1"/>
    <col min="112" max="112" width="7.875" style="35" customWidth="1"/>
    <col min="113" max="113" width="6.875" style="35" customWidth="1"/>
    <col min="114" max="114" width="9.25" style="35" customWidth="1"/>
    <col min="115" max="117" width="9.5" style="35" customWidth="1"/>
    <col min="118" max="118" width="7.5" style="35" customWidth="1"/>
    <col min="119" max="119" width="7.625" style="35" customWidth="1"/>
    <col min="120" max="120" width="11" style="35" customWidth="1"/>
    <col min="121" max="121" width="10.875" style="35" customWidth="1"/>
    <col min="122" max="122" width="20.875" style="35" customWidth="1"/>
    <col min="123" max="16384" width="9" style="35"/>
  </cols>
  <sheetData>
    <row r="1" spans="2:122" ht="17.25" customHeight="1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</row>
    <row r="2" spans="2:122" ht="25.5" customHeight="1">
      <c r="B2" s="184" t="s">
        <v>166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37"/>
      <c r="R2" s="36"/>
      <c r="S2" s="36"/>
      <c r="T2" s="36"/>
      <c r="U2" s="36"/>
      <c r="V2" s="37"/>
      <c r="W2" s="37"/>
      <c r="X2" s="37"/>
      <c r="Y2" s="37"/>
      <c r="Z2" s="37"/>
      <c r="AA2" s="37"/>
      <c r="AB2" s="37"/>
      <c r="AC2" s="37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9"/>
      <c r="DG2" s="39"/>
      <c r="DH2" s="39"/>
      <c r="DI2" s="39"/>
      <c r="DJ2" s="39"/>
      <c r="DK2" s="39"/>
      <c r="DL2" s="39"/>
      <c r="DM2" s="39"/>
      <c r="DN2" s="39"/>
      <c r="DO2" s="39"/>
    </row>
    <row r="3" spans="2:122" ht="12.75" customHeight="1">
      <c r="C3" s="40"/>
      <c r="D3" s="40"/>
      <c r="E3" s="40"/>
      <c r="F3" s="41"/>
      <c r="G3" s="41"/>
      <c r="H3" s="41"/>
      <c r="I3" s="41"/>
      <c r="J3" s="41"/>
      <c r="K3" s="41"/>
      <c r="L3" s="41"/>
      <c r="M3" s="41"/>
      <c r="N3" s="41"/>
      <c r="O3" s="41"/>
      <c r="P3" s="202" t="s">
        <v>82</v>
      </c>
      <c r="Q3" s="41">
        <v>43555</v>
      </c>
      <c r="R3" s="41"/>
      <c r="S3" s="41"/>
      <c r="T3" s="41"/>
      <c r="U3" s="41"/>
      <c r="V3" s="41"/>
      <c r="W3" s="41"/>
      <c r="X3" s="41"/>
      <c r="Y3" s="41"/>
      <c r="Z3" s="41"/>
      <c r="AA3" s="41"/>
      <c r="AB3" s="92"/>
      <c r="AC3" s="92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2"/>
      <c r="DC3" s="42"/>
      <c r="DD3" s="42"/>
      <c r="DE3" s="42"/>
    </row>
    <row r="4" spans="2:122" s="45" customFormat="1" ht="12.75" customHeight="1">
      <c r="B4" s="88" t="s">
        <v>53</v>
      </c>
      <c r="C4" s="93" t="s">
        <v>56</v>
      </c>
      <c r="D4" s="72" t="s">
        <v>68</v>
      </c>
      <c r="E4" s="73"/>
      <c r="F4" s="73"/>
      <c r="G4" s="73"/>
      <c r="H4" s="73"/>
      <c r="I4" s="78"/>
      <c r="J4" s="95" t="s">
        <v>43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7"/>
    </row>
    <row r="5" spans="2:122" s="45" customFormat="1" ht="15.75" customHeight="1">
      <c r="B5" s="88"/>
      <c r="C5" s="93"/>
      <c r="D5" s="89"/>
      <c r="E5" s="90"/>
      <c r="F5" s="90"/>
      <c r="G5" s="90"/>
      <c r="H5" s="90"/>
      <c r="I5" s="94"/>
      <c r="J5" s="72" t="s">
        <v>69</v>
      </c>
      <c r="K5" s="73"/>
      <c r="L5" s="73"/>
      <c r="M5" s="73"/>
      <c r="N5" s="85" t="s">
        <v>61</v>
      </c>
      <c r="O5" s="86"/>
      <c r="P5" s="86"/>
      <c r="Q5" s="86"/>
      <c r="R5" s="86"/>
      <c r="S5" s="86"/>
      <c r="T5" s="86"/>
      <c r="U5" s="87"/>
      <c r="V5" s="72" t="s">
        <v>70</v>
      </c>
      <c r="W5" s="73"/>
      <c r="X5" s="73"/>
      <c r="Y5" s="78"/>
      <c r="Z5" s="72" t="s">
        <v>71</v>
      </c>
      <c r="AA5" s="73"/>
      <c r="AB5" s="73"/>
      <c r="AC5" s="78"/>
      <c r="AD5" s="72" t="s">
        <v>72</v>
      </c>
      <c r="AE5" s="73"/>
      <c r="AF5" s="73"/>
      <c r="AG5" s="78"/>
      <c r="AH5" s="84" t="s">
        <v>43</v>
      </c>
      <c r="AI5" s="82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30"/>
      <c r="AX5" s="72" t="s">
        <v>73</v>
      </c>
      <c r="AY5" s="73"/>
      <c r="AZ5" s="73"/>
      <c r="BA5" s="78"/>
      <c r="BB5" s="31" t="s">
        <v>42</v>
      </c>
      <c r="BC5" s="31"/>
      <c r="BD5" s="31"/>
      <c r="BE5" s="31"/>
      <c r="BF5" s="31"/>
      <c r="BG5" s="31"/>
      <c r="BH5" s="31"/>
      <c r="BI5" s="31"/>
      <c r="BJ5" s="72" t="s">
        <v>74</v>
      </c>
      <c r="BK5" s="73"/>
      <c r="BL5" s="73"/>
      <c r="BM5" s="78"/>
      <c r="BN5" s="28" t="s">
        <v>41</v>
      </c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82"/>
      <c r="CC5" s="82"/>
      <c r="CD5" s="82"/>
      <c r="CE5" s="82"/>
      <c r="CF5" s="82"/>
      <c r="CG5" s="83"/>
      <c r="CH5" s="72" t="s">
        <v>75</v>
      </c>
      <c r="CI5" s="73"/>
      <c r="CJ5" s="73"/>
      <c r="CK5" s="78"/>
      <c r="CL5" s="72" t="s">
        <v>76</v>
      </c>
      <c r="CM5" s="73"/>
      <c r="CN5" s="73"/>
      <c r="CO5" s="78"/>
      <c r="CP5" s="54" t="s">
        <v>41</v>
      </c>
      <c r="CQ5" s="54"/>
      <c r="CR5" s="54"/>
      <c r="CS5" s="54"/>
      <c r="CT5" s="54"/>
      <c r="CU5" s="54"/>
      <c r="CV5" s="54"/>
      <c r="CW5" s="54"/>
      <c r="CX5" s="72" t="s">
        <v>77</v>
      </c>
      <c r="CY5" s="73"/>
      <c r="CZ5" s="73"/>
      <c r="DA5" s="78"/>
      <c r="DB5" s="32" t="s">
        <v>41</v>
      </c>
      <c r="DC5" s="32"/>
      <c r="DD5" s="32"/>
      <c r="DE5" s="32"/>
      <c r="DF5" s="72" t="s">
        <v>78</v>
      </c>
      <c r="DG5" s="73"/>
      <c r="DH5" s="73"/>
      <c r="DI5" s="78"/>
      <c r="DJ5" s="72" t="s">
        <v>79</v>
      </c>
      <c r="DK5" s="73"/>
      <c r="DL5" s="73"/>
      <c r="DM5" s="73"/>
      <c r="DN5" s="73"/>
      <c r="DO5" s="78"/>
      <c r="DP5" s="100" t="s">
        <v>55</v>
      </c>
      <c r="DQ5" s="100"/>
    </row>
    <row r="6" spans="2:122" s="45" customFormat="1" ht="80.25" customHeight="1">
      <c r="B6" s="88"/>
      <c r="C6" s="93"/>
      <c r="D6" s="79"/>
      <c r="E6" s="80"/>
      <c r="F6" s="80"/>
      <c r="G6" s="80"/>
      <c r="H6" s="80"/>
      <c r="I6" s="81"/>
      <c r="J6" s="89"/>
      <c r="K6" s="90"/>
      <c r="L6" s="90"/>
      <c r="M6" s="90"/>
      <c r="N6" s="72" t="s">
        <v>58</v>
      </c>
      <c r="O6" s="73"/>
      <c r="P6" s="73"/>
      <c r="Q6" s="73"/>
      <c r="R6" s="72" t="s">
        <v>59</v>
      </c>
      <c r="S6" s="73"/>
      <c r="T6" s="73"/>
      <c r="U6" s="73"/>
      <c r="V6" s="79"/>
      <c r="W6" s="80"/>
      <c r="X6" s="80"/>
      <c r="Y6" s="81"/>
      <c r="Z6" s="79"/>
      <c r="AA6" s="80"/>
      <c r="AB6" s="80"/>
      <c r="AC6" s="81"/>
      <c r="AD6" s="79"/>
      <c r="AE6" s="80"/>
      <c r="AF6" s="80"/>
      <c r="AG6" s="81"/>
      <c r="AH6" s="72" t="s">
        <v>60</v>
      </c>
      <c r="AI6" s="73"/>
      <c r="AJ6" s="73"/>
      <c r="AK6" s="73"/>
      <c r="AL6" s="72" t="s">
        <v>48</v>
      </c>
      <c r="AM6" s="73"/>
      <c r="AN6" s="73"/>
      <c r="AO6" s="73"/>
      <c r="AP6" s="72" t="s">
        <v>80</v>
      </c>
      <c r="AQ6" s="73"/>
      <c r="AR6" s="73"/>
      <c r="AS6" s="73"/>
      <c r="AT6" s="72" t="s">
        <v>81</v>
      </c>
      <c r="AU6" s="73"/>
      <c r="AV6" s="73"/>
      <c r="AW6" s="73"/>
      <c r="AX6" s="79"/>
      <c r="AY6" s="80"/>
      <c r="AZ6" s="80"/>
      <c r="BA6" s="81"/>
      <c r="BB6" s="71" t="s">
        <v>63</v>
      </c>
      <c r="BC6" s="71"/>
      <c r="BD6" s="71"/>
      <c r="BE6" s="71"/>
      <c r="BF6" s="74" t="s">
        <v>62</v>
      </c>
      <c r="BG6" s="75"/>
      <c r="BH6" s="75"/>
      <c r="BI6" s="76"/>
      <c r="BJ6" s="79"/>
      <c r="BK6" s="80"/>
      <c r="BL6" s="80"/>
      <c r="BM6" s="81"/>
      <c r="BN6" s="72" t="s">
        <v>49</v>
      </c>
      <c r="BO6" s="73"/>
      <c r="BP6" s="73"/>
      <c r="BQ6" s="73"/>
      <c r="BR6" s="72" t="s">
        <v>57</v>
      </c>
      <c r="BS6" s="73"/>
      <c r="BT6" s="73"/>
      <c r="BU6" s="73"/>
      <c r="BV6" s="71" t="s">
        <v>64</v>
      </c>
      <c r="BW6" s="71"/>
      <c r="BX6" s="71"/>
      <c r="BY6" s="71"/>
      <c r="BZ6" s="72" t="s">
        <v>65</v>
      </c>
      <c r="CA6" s="73"/>
      <c r="CB6" s="73"/>
      <c r="CC6" s="73"/>
      <c r="CD6" s="72" t="s">
        <v>66</v>
      </c>
      <c r="CE6" s="73"/>
      <c r="CF6" s="73"/>
      <c r="CG6" s="73"/>
      <c r="CH6" s="79"/>
      <c r="CI6" s="80"/>
      <c r="CJ6" s="80"/>
      <c r="CK6" s="81"/>
      <c r="CL6" s="79"/>
      <c r="CM6" s="80"/>
      <c r="CN6" s="80"/>
      <c r="CO6" s="81"/>
      <c r="CP6" s="71" t="s">
        <v>50</v>
      </c>
      <c r="CQ6" s="71"/>
      <c r="CR6" s="71"/>
      <c r="CS6" s="71"/>
      <c r="CT6" s="71" t="s">
        <v>51</v>
      </c>
      <c r="CU6" s="71"/>
      <c r="CV6" s="71"/>
      <c r="CW6" s="71"/>
      <c r="CX6" s="79"/>
      <c r="CY6" s="80"/>
      <c r="CZ6" s="80"/>
      <c r="DA6" s="81"/>
      <c r="DB6" s="72" t="s">
        <v>52</v>
      </c>
      <c r="DC6" s="73"/>
      <c r="DD6" s="73"/>
      <c r="DE6" s="78"/>
      <c r="DF6" s="79"/>
      <c r="DG6" s="80"/>
      <c r="DH6" s="80"/>
      <c r="DI6" s="81"/>
      <c r="DJ6" s="79"/>
      <c r="DK6" s="80"/>
      <c r="DL6" s="80"/>
      <c r="DM6" s="80"/>
      <c r="DN6" s="80"/>
      <c r="DO6" s="81"/>
      <c r="DP6" s="100"/>
      <c r="DQ6" s="100"/>
      <c r="DR6" s="46"/>
    </row>
    <row r="7" spans="2:122" s="45" customFormat="1" ht="72.75" customHeight="1">
      <c r="B7" s="88"/>
      <c r="C7" s="93"/>
      <c r="D7" s="98" t="s">
        <v>67</v>
      </c>
      <c r="E7" s="99"/>
      <c r="F7" s="77" t="s">
        <v>44</v>
      </c>
      <c r="G7" s="77"/>
      <c r="H7" s="77" t="s">
        <v>45</v>
      </c>
      <c r="I7" s="77"/>
      <c r="J7" s="77" t="s">
        <v>44</v>
      </c>
      <c r="K7" s="77"/>
      <c r="L7" s="77" t="s">
        <v>45</v>
      </c>
      <c r="M7" s="77"/>
      <c r="N7" s="77" t="s">
        <v>44</v>
      </c>
      <c r="O7" s="77"/>
      <c r="P7" s="77" t="s">
        <v>45</v>
      </c>
      <c r="Q7" s="77"/>
      <c r="R7" s="77" t="s">
        <v>44</v>
      </c>
      <c r="S7" s="77"/>
      <c r="T7" s="77" t="s">
        <v>45</v>
      </c>
      <c r="U7" s="77"/>
      <c r="V7" s="77" t="s">
        <v>44</v>
      </c>
      <c r="W7" s="77"/>
      <c r="X7" s="77" t="s">
        <v>45</v>
      </c>
      <c r="Y7" s="77"/>
      <c r="Z7" s="77" t="s">
        <v>44</v>
      </c>
      <c r="AA7" s="77"/>
      <c r="AB7" s="77" t="s">
        <v>45</v>
      </c>
      <c r="AC7" s="77"/>
      <c r="AD7" s="77" t="s">
        <v>44</v>
      </c>
      <c r="AE7" s="77"/>
      <c r="AF7" s="77" t="s">
        <v>45</v>
      </c>
      <c r="AG7" s="77"/>
      <c r="AH7" s="77" t="s">
        <v>44</v>
      </c>
      <c r="AI7" s="77"/>
      <c r="AJ7" s="77" t="s">
        <v>45</v>
      </c>
      <c r="AK7" s="77"/>
      <c r="AL7" s="77" t="s">
        <v>44</v>
      </c>
      <c r="AM7" s="77"/>
      <c r="AN7" s="77" t="s">
        <v>45</v>
      </c>
      <c r="AO7" s="77"/>
      <c r="AP7" s="77" t="s">
        <v>44</v>
      </c>
      <c r="AQ7" s="77"/>
      <c r="AR7" s="77" t="s">
        <v>45</v>
      </c>
      <c r="AS7" s="77"/>
      <c r="AT7" s="77" t="s">
        <v>44</v>
      </c>
      <c r="AU7" s="77"/>
      <c r="AV7" s="77" t="s">
        <v>45</v>
      </c>
      <c r="AW7" s="77"/>
      <c r="AX7" s="77" t="s">
        <v>44</v>
      </c>
      <c r="AY7" s="77"/>
      <c r="AZ7" s="77" t="s">
        <v>45</v>
      </c>
      <c r="BA7" s="77"/>
      <c r="BB7" s="77" t="s">
        <v>44</v>
      </c>
      <c r="BC7" s="77"/>
      <c r="BD7" s="77" t="s">
        <v>45</v>
      </c>
      <c r="BE7" s="77"/>
      <c r="BF7" s="77" t="s">
        <v>44</v>
      </c>
      <c r="BG7" s="77"/>
      <c r="BH7" s="77" t="s">
        <v>45</v>
      </c>
      <c r="BI7" s="77"/>
      <c r="BJ7" s="77" t="s">
        <v>44</v>
      </c>
      <c r="BK7" s="77"/>
      <c r="BL7" s="77" t="s">
        <v>45</v>
      </c>
      <c r="BM7" s="77"/>
      <c r="BN7" s="77" t="s">
        <v>44</v>
      </c>
      <c r="BO7" s="77"/>
      <c r="BP7" s="77" t="s">
        <v>45</v>
      </c>
      <c r="BQ7" s="77"/>
      <c r="BR7" s="77" t="s">
        <v>44</v>
      </c>
      <c r="BS7" s="77"/>
      <c r="BT7" s="77" t="s">
        <v>45</v>
      </c>
      <c r="BU7" s="77"/>
      <c r="BV7" s="77" t="s">
        <v>44</v>
      </c>
      <c r="BW7" s="77"/>
      <c r="BX7" s="77" t="s">
        <v>45</v>
      </c>
      <c r="BY7" s="77"/>
      <c r="BZ7" s="77" t="s">
        <v>44</v>
      </c>
      <c r="CA7" s="77"/>
      <c r="CB7" s="77" t="s">
        <v>45</v>
      </c>
      <c r="CC7" s="77"/>
      <c r="CD7" s="77" t="s">
        <v>44</v>
      </c>
      <c r="CE7" s="77"/>
      <c r="CF7" s="77" t="s">
        <v>45</v>
      </c>
      <c r="CG7" s="77"/>
      <c r="CH7" s="77" t="s">
        <v>44</v>
      </c>
      <c r="CI7" s="77"/>
      <c r="CJ7" s="77" t="s">
        <v>45</v>
      </c>
      <c r="CK7" s="77"/>
      <c r="CL7" s="77" t="s">
        <v>44</v>
      </c>
      <c r="CM7" s="77"/>
      <c r="CN7" s="77" t="s">
        <v>45</v>
      </c>
      <c r="CO7" s="77"/>
      <c r="CP7" s="77" t="s">
        <v>44</v>
      </c>
      <c r="CQ7" s="77"/>
      <c r="CR7" s="77" t="s">
        <v>45</v>
      </c>
      <c r="CS7" s="77"/>
      <c r="CT7" s="77" t="s">
        <v>44</v>
      </c>
      <c r="CU7" s="77"/>
      <c r="CV7" s="77" t="s">
        <v>45</v>
      </c>
      <c r="CW7" s="77"/>
      <c r="CX7" s="77" t="s">
        <v>44</v>
      </c>
      <c r="CY7" s="77"/>
      <c r="CZ7" s="77" t="s">
        <v>45</v>
      </c>
      <c r="DA7" s="77"/>
      <c r="DB7" s="77" t="s">
        <v>44</v>
      </c>
      <c r="DC7" s="77"/>
      <c r="DD7" s="77" t="s">
        <v>45</v>
      </c>
      <c r="DE7" s="77"/>
      <c r="DF7" s="77" t="s">
        <v>44</v>
      </c>
      <c r="DG7" s="77"/>
      <c r="DH7" s="77" t="s">
        <v>45</v>
      </c>
      <c r="DI7" s="77"/>
      <c r="DJ7" s="101" t="s">
        <v>54</v>
      </c>
      <c r="DK7" s="102"/>
      <c r="DL7" s="77" t="s">
        <v>44</v>
      </c>
      <c r="DM7" s="77"/>
      <c r="DN7" s="77" t="s">
        <v>45</v>
      </c>
      <c r="DO7" s="77"/>
      <c r="DP7" s="77" t="s">
        <v>45</v>
      </c>
      <c r="DQ7" s="77"/>
    </row>
    <row r="8" spans="2:122" s="45" customFormat="1" ht="32.25" customHeight="1">
      <c r="B8" s="88"/>
      <c r="C8" s="93"/>
      <c r="D8" s="47" t="s">
        <v>47</v>
      </c>
      <c r="E8" s="33" t="s">
        <v>46</v>
      </c>
      <c r="F8" s="47" t="s">
        <v>47</v>
      </c>
      <c r="G8" s="33" t="s">
        <v>46</v>
      </c>
      <c r="H8" s="47" t="s">
        <v>47</v>
      </c>
      <c r="I8" s="33" t="s">
        <v>46</v>
      </c>
      <c r="J8" s="47" t="s">
        <v>47</v>
      </c>
      <c r="K8" s="33" t="s">
        <v>46</v>
      </c>
      <c r="L8" s="47" t="s">
        <v>47</v>
      </c>
      <c r="M8" s="33" t="s">
        <v>46</v>
      </c>
      <c r="N8" s="47" t="s">
        <v>47</v>
      </c>
      <c r="O8" s="33" t="s">
        <v>46</v>
      </c>
      <c r="P8" s="47" t="s">
        <v>47</v>
      </c>
      <c r="Q8" s="33" t="s">
        <v>46</v>
      </c>
      <c r="R8" s="47" t="s">
        <v>47</v>
      </c>
      <c r="S8" s="33" t="s">
        <v>46</v>
      </c>
      <c r="T8" s="47" t="s">
        <v>47</v>
      </c>
      <c r="U8" s="33" t="s">
        <v>46</v>
      </c>
      <c r="V8" s="47" t="s">
        <v>47</v>
      </c>
      <c r="W8" s="33" t="s">
        <v>46</v>
      </c>
      <c r="X8" s="47" t="s">
        <v>47</v>
      </c>
      <c r="Y8" s="33" t="s">
        <v>46</v>
      </c>
      <c r="Z8" s="47" t="s">
        <v>47</v>
      </c>
      <c r="AA8" s="33" t="s">
        <v>46</v>
      </c>
      <c r="AB8" s="47" t="s">
        <v>47</v>
      </c>
      <c r="AC8" s="33" t="s">
        <v>46</v>
      </c>
      <c r="AD8" s="47" t="s">
        <v>47</v>
      </c>
      <c r="AE8" s="33" t="s">
        <v>46</v>
      </c>
      <c r="AF8" s="47" t="s">
        <v>47</v>
      </c>
      <c r="AG8" s="33" t="s">
        <v>46</v>
      </c>
      <c r="AH8" s="47" t="s">
        <v>47</v>
      </c>
      <c r="AI8" s="33" t="s">
        <v>46</v>
      </c>
      <c r="AJ8" s="47" t="s">
        <v>47</v>
      </c>
      <c r="AK8" s="33" t="s">
        <v>46</v>
      </c>
      <c r="AL8" s="47" t="s">
        <v>47</v>
      </c>
      <c r="AM8" s="33" t="s">
        <v>46</v>
      </c>
      <c r="AN8" s="47" t="s">
        <v>47</v>
      </c>
      <c r="AO8" s="33" t="s">
        <v>46</v>
      </c>
      <c r="AP8" s="47" t="s">
        <v>47</v>
      </c>
      <c r="AQ8" s="33" t="s">
        <v>46</v>
      </c>
      <c r="AR8" s="47" t="s">
        <v>47</v>
      </c>
      <c r="AS8" s="33" t="s">
        <v>46</v>
      </c>
      <c r="AT8" s="47" t="s">
        <v>47</v>
      </c>
      <c r="AU8" s="33" t="s">
        <v>46</v>
      </c>
      <c r="AV8" s="47" t="s">
        <v>47</v>
      </c>
      <c r="AW8" s="33" t="s">
        <v>46</v>
      </c>
      <c r="AX8" s="47" t="s">
        <v>47</v>
      </c>
      <c r="AY8" s="33" t="s">
        <v>46</v>
      </c>
      <c r="AZ8" s="47" t="s">
        <v>47</v>
      </c>
      <c r="BA8" s="33" t="s">
        <v>46</v>
      </c>
      <c r="BB8" s="47" t="s">
        <v>47</v>
      </c>
      <c r="BC8" s="33" t="s">
        <v>46</v>
      </c>
      <c r="BD8" s="47" t="s">
        <v>47</v>
      </c>
      <c r="BE8" s="33" t="s">
        <v>46</v>
      </c>
      <c r="BF8" s="47" t="s">
        <v>47</v>
      </c>
      <c r="BG8" s="33" t="s">
        <v>46</v>
      </c>
      <c r="BH8" s="47" t="s">
        <v>47</v>
      </c>
      <c r="BI8" s="33" t="s">
        <v>46</v>
      </c>
      <c r="BJ8" s="47" t="s">
        <v>47</v>
      </c>
      <c r="BK8" s="33" t="s">
        <v>46</v>
      </c>
      <c r="BL8" s="47" t="s">
        <v>47</v>
      </c>
      <c r="BM8" s="33" t="s">
        <v>46</v>
      </c>
      <c r="BN8" s="47" t="s">
        <v>47</v>
      </c>
      <c r="BO8" s="33" t="s">
        <v>46</v>
      </c>
      <c r="BP8" s="47" t="s">
        <v>47</v>
      </c>
      <c r="BQ8" s="33" t="s">
        <v>46</v>
      </c>
      <c r="BR8" s="47" t="s">
        <v>47</v>
      </c>
      <c r="BS8" s="33" t="s">
        <v>46</v>
      </c>
      <c r="BT8" s="47" t="s">
        <v>47</v>
      </c>
      <c r="BU8" s="33" t="s">
        <v>46</v>
      </c>
      <c r="BV8" s="47" t="s">
        <v>47</v>
      </c>
      <c r="BW8" s="33" t="s">
        <v>46</v>
      </c>
      <c r="BX8" s="47" t="s">
        <v>47</v>
      </c>
      <c r="BY8" s="33" t="s">
        <v>46</v>
      </c>
      <c r="BZ8" s="47" t="s">
        <v>47</v>
      </c>
      <c r="CA8" s="33" t="s">
        <v>46</v>
      </c>
      <c r="CB8" s="47" t="s">
        <v>47</v>
      </c>
      <c r="CC8" s="33" t="s">
        <v>46</v>
      </c>
      <c r="CD8" s="47" t="s">
        <v>47</v>
      </c>
      <c r="CE8" s="33" t="s">
        <v>46</v>
      </c>
      <c r="CF8" s="47" t="s">
        <v>47</v>
      </c>
      <c r="CG8" s="33" t="s">
        <v>46</v>
      </c>
      <c r="CH8" s="47" t="s">
        <v>47</v>
      </c>
      <c r="CI8" s="33" t="s">
        <v>46</v>
      </c>
      <c r="CJ8" s="47" t="s">
        <v>47</v>
      </c>
      <c r="CK8" s="33" t="s">
        <v>46</v>
      </c>
      <c r="CL8" s="47" t="s">
        <v>47</v>
      </c>
      <c r="CM8" s="33" t="s">
        <v>46</v>
      </c>
      <c r="CN8" s="47" t="s">
        <v>47</v>
      </c>
      <c r="CO8" s="33" t="s">
        <v>46</v>
      </c>
      <c r="CP8" s="47" t="s">
        <v>47</v>
      </c>
      <c r="CQ8" s="33" t="s">
        <v>46</v>
      </c>
      <c r="CR8" s="47" t="s">
        <v>47</v>
      </c>
      <c r="CS8" s="33" t="s">
        <v>46</v>
      </c>
      <c r="CT8" s="47" t="s">
        <v>47</v>
      </c>
      <c r="CU8" s="33" t="s">
        <v>46</v>
      </c>
      <c r="CV8" s="47" t="s">
        <v>47</v>
      </c>
      <c r="CW8" s="33" t="s">
        <v>46</v>
      </c>
      <c r="CX8" s="47" t="s">
        <v>47</v>
      </c>
      <c r="CY8" s="33" t="s">
        <v>46</v>
      </c>
      <c r="CZ8" s="47" t="s">
        <v>47</v>
      </c>
      <c r="DA8" s="33" t="s">
        <v>46</v>
      </c>
      <c r="DB8" s="47" t="s">
        <v>47</v>
      </c>
      <c r="DC8" s="33" t="s">
        <v>46</v>
      </c>
      <c r="DD8" s="47" t="s">
        <v>47</v>
      </c>
      <c r="DE8" s="33" t="s">
        <v>46</v>
      </c>
      <c r="DF8" s="47" t="s">
        <v>47</v>
      </c>
      <c r="DG8" s="33" t="s">
        <v>46</v>
      </c>
      <c r="DH8" s="47" t="s">
        <v>47</v>
      </c>
      <c r="DI8" s="33" t="s">
        <v>46</v>
      </c>
      <c r="DJ8" s="47" t="s">
        <v>47</v>
      </c>
      <c r="DK8" s="33" t="s">
        <v>46</v>
      </c>
      <c r="DL8" s="47" t="s">
        <v>47</v>
      </c>
      <c r="DM8" s="33" t="s">
        <v>46</v>
      </c>
      <c r="DN8" s="47" t="s">
        <v>47</v>
      </c>
      <c r="DO8" s="33" t="s">
        <v>46</v>
      </c>
      <c r="DP8" s="47" t="s">
        <v>47</v>
      </c>
      <c r="DQ8" s="33" t="s">
        <v>46</v>
      </c>
    </row>
    <row r="9" spans="2:122" s="45" customFormat="1" ht="15" customHeight="1">
      <c r="B9" s="48"/>
      <c r="C9" s="49">
        <v>1</v>
      </c>
      <c r="D9" s="49">
        <f>C9+1</f>
        <v>2</v>
      </c>
      <c r="E9" s="49">
        <f t="shared" ref="E9:BP9" si="0">D9+1</f>
        <v>3</v>
      </c>
      <c r="F9" s="49">
        <f t="shared" si="0"/>
        <v>4</v>
      </c>
      <c r="G9" s="49">
        <f t="shared" si="0"/>
        <v>5</v>
      </c>
      <c r="H9" s="49">
        <f t="shared" si="0"/>
        <v>6</v>
      </c>
      <c r="I9" s="49">
        <f t="shared" si="0"/>
        <v>7</v>
      </c>
      <c r="J9" s="49">
        <f t="shared" si="0"/>
        <v>8</v>
      </c>
      <c r="K9" s="49">
        <f t="shared" si="0"/>
        <v>9</v>
      </c>
      <c r="L9" s="49">
        <f t="shared" si="0"/>
        <v>10</v>
      </c>
      <c r="M9" s="49">
        <f t="shared" si="0"/>
        <v>11</v>
      </c>
      <c r="N9" s="49">
        <f t="shared" si="0"/>
        <v>12</v>
      </c>
      <c r="O9" s="49">
        <f t="shared" si="0"/>
        <v>13</v>
      </c>
      <c r="P9" s="49">
        <f t="shared" si="0"/>
        <v>14</v>
      </c>
      <c r="Q9" s="49">
        <f t="shared" si="0"/>
        <v>15</v>
      </c>
      <c r="R9" s="49">
        <f t="shared" si="0"/>
        <v>16</v>
      </c>
      <c r="S9" s="49">
        <f t="shared" si="0"/>
        <v>17</v>
      </c>
      <c r="T9" s="49">
        <f t="shared" si="0"/>
        <v>18</v>
      </c>
      <c r="U9" s="49">
        <f t="shared" si="0"/>
        <v>19</v>
      </c>
      <c r="V9" s="49">
        <f t="shared" si="0"/>
        <v>20</v>
      </c>
      <c r="W9" s="49">
        <f t="shared" si="0"/>
        <v>21</v>
      </c>
      <c r="X9" s="49">
        <f t="shared" si="0"/>
        <v>22</v>
      </c>
      <c r="Y9" s="49">
        <f t="shared" si="0"/>
        <v>23</v>
      </c>
      <c r="Z9" s="49">
        <f t="shared" si="0"/>
        <v>24</v>
      </c>
      <c r="AA9" s="49">
        <f t="shared" si="0"/>
        <v>25</v>
      </c>
      <c r="AB9" s="49">
        <f t="shared" si="0"/>
        <v>26</v>
      </c>
      <c r="AC9" s="49">
        <f t="shared" si="0"/>
        <v>27</v>
      </c>
      <c r="AD9" s="49">
        <f t="shared" si="0"/>
        <v>28</v>
      </c>
      <c r="AE9" s="49">
        <f t="shared" si="0"/>
        <v>29</v>
      </c>
      <c r="AF9" s="49">
        <f t="shared" si="0"/>
        <v>30</v>
      </c>
      <c r="AG9" s="49">
        <f t="shared" si="0"/>
        <v>31</v>
      </c>
      <c r="AH9" s="49">
        <f t="shared" si="0"/>
        <v>32</v>
      </c>
      <c r="AI9" s="49">
        <f t="shared" si="0"/>
        <v>33</v>
      </c>
      <c r="AJ9" s="49">
        <f t="shared" si="0"/>
        <v>34</v>
      </c>
      <c r="AK9" s="49">
        <f t="shared" si="0"/>
        <v>35</v>
      </c>
      <c r="AL9" s="49">
        <f t="shared" si="0"/>
        <v>36</v>
      </c>
      <c r="AM9" s="49">
        <f t="shared" si="0"/>
        <v>37</v>
      </c>
      <c r="AN9" s="49">
        <f t="shared" si="0"/>
        <v>38</v>
      </c>
      <c r="AO9" s="49">
        <f t="shared" si="0"/>
        <v>39</v>
      </c>
      <c r="AP9" s="49">
        <f t="shared" si="0"/>
        <v>40</v>
      </c>
      <c r="AQ9" s="49">
        <f t="shared" si="0"/>
        <v>41</v>
      </c>
      <c r="AR9" s="49">
        <f t="shared" si="0"/>
        <v>42</v>
      </c>
      <c r="AS9" s="49">
        <f t="shared" si="0"/>
        <v>43</v>
      </c>
      <c r="AT9" s="49">
        <f t="shared" si="0"/>
        <v>44</v>
      </c>
      <c r="AU9" s="49">
        <f t="shared" si="0"/>
        <v>45</v>
      </c>
      <c r="AV9" s="49">
        <f t="shared" si="0"/>
        <v>46</v>
      </c>
      <c r="AW9" s="49">
        <f t="shared" si="0"/>
        <v>47</v>
      </c>
      <c r="AX9" s="49">
        <f t="shared" si="0"/>
        <v>48</v>
      </c>
      <c r="AY9" s="49">
        <f t="shared" si="0"/>
        <v>49</v>
      </c>
      <c r="AZ9" s="49">
        <f t="shared" si="0"/>
        <v>50</v>
      </c>
      <c r="BA9" s="49">
        <f t="shared" si="0"/>
        <v>51</v>
      </c>
      <c r="BB9" s="49">
        <f t="shared" si="0"/>
        <v>52</v>
      </c>
      <c r="BC9" s="49">
        <f t="shared" si="0"/>
        <v>53</v>
      </c>
      <c r="BD9" s="49">
        <f t="shared" si="0"/>
        <v>54</v>
      </c>
      <c r="BE9" s="49">
        <f t="shared" si="0"/>
        <v>55</v>
      </c>
      <c r="BF9" s="49">
        <f t="shared" si="0"/>
        <v>56</v>
      </c>
      <c r="BG9" s="49">
        <f t="shared" si="0"/>
        <v>57</v>
      </c>
      <c r="BH9" s="49">
        <f t="shared" si="0"/>
        <v>58</v>
      </c>
      <c r="BI9" s="49">
        <f t="shared" si="0"/>
        <v>59</v>
      </c>
      <c r="BJ9" s="49">
        <f t="shared" si="0"/>
        <v>60</v>
      </c>
      <c r="BK9" s="49">
        <f t="shared" si="0"/>
        <v>61</v>
      </c>
      <c r="BL9" s="49">
        <f t="shared" si="0"/>
        <v>62</v>
      </c>
      <c r="BM9" s="49">
        <f t="shared" si="0"/>
        <v>63</v>
      </c>
      <c r="BN9" s="49">
        <f t="shared" si="0"/>
        <v>64</v>
      </c>
      <c r="BO9" s="49">
        <f t="shared" si="0"/>
        <v>65</v>
      </c>
      <c r="BP9" s="49">
        <f t="shared" si="0"/>
        <v>66</v>
      </c>
      <c r="BQ9" s="49">
        <f t="shared" ref="BQ9:DQ9" si="1">BP9+1</f>
        <v>67</v>
      </c>
      <c r="BR9" s="49">
        <f t="shared" si="1"/>
        <v>68</v>
      </c>
      <c r="BS9" s="49">
        <f t="shared" si="1"/>
        <v>69</v>
      </c>
      <c r="BT9" s="49">
        <f t="shared" si="1"/>
        <v>70</v>
      </c>
      <c r="BU9" s="49">
        <f t="shared" si="1"/>
        <v>71</v>
      </c>
      <c r="BV9" s="49">
        <f t="shared" si="1"/>
        <v>72</v>
      </c>
      <c r="BW9" s="49">
        <f t="shared" si="1"/>
        <v>73</v>
      </c>
      <c r="BX9" s="49">
        <f t="shared" si="1"/>
        <v>74</v>
      </c>
      <c r="BY9" s="49">
        <f t="shared" si="1"/>
        <v>75</v>
      </c>
      <c r="BZ9" s="49">
        <f t="shared" si="1"/>
        <v>76</v>
      </c>
      <c r="CA9" s="49">
        <f t="shared" si="1"/>
        <v>77</v>
      </c>
      <c r="CB9" s="49">
        <f t="shared" si="1"/>
        <v>78</v>
      </c>
      <c r="CC9" s="49">
        <f t="shared" si="1"/>
        <v>79</v>
      </c>
      <c r="CD9" s="49">
        <f t="shared" si="1"/>
        <v>80</v>
      </c>
      <c r="CE9" s="49">
        <f t="shared" si="1"/>
        <v>81</v>
      </c>
      <c r="CF9" s="49">
        <f t="shared" si="1"/>
        <v>82</v>
      </c>
      <c r="CG9" s="49">
        <f t="shared" si="1"/>
        <v>83</v>
      </c>
      <c r="CH9" s="49">
        <f t="shared" si="1"/>
        <v>84</v>
      </c>
      <c r="CI9" s="49">
        <f t="shared" si="1"/>
        <v>85</v>
      </c>
      <c r="CJ9" s="49">
        <f t="shared" si="1"/>
        <v>86</v>
      </c>
      <c r="CK9" s="49">
        <f t="shared" si="1"/>
        <v>87</v>
      </c>
      <c r="CL9" s="49">
        <f t="shared" si="1"/>
        <v>88</v>
      </c>
      <c r="CM9" s="49">
        <f t="shared" si="1"/>
        <v>89</v>
      </c>
      <c r="CN9" s="49">
        <f t="shared" si="1"/>
        <v>90</v>
      </c>
      <c r="CO9" s="49">
        <f t="shared" si="1"/>
        <v>91</v>
      </c>
      <c r="CP9" s="49">
        <f t="shared" si="1"/>
        <v>92</v>
      </c>
      <c r="CQ9" s="49">
        <f t="shared" si="1"/>
        <v>93</v>
      </c>
      <c r="CR9" s="49">
        <f t="shared" si="1"/>
        <v>94</v>
      </c>
      <c r="CS9" s="49">
        <f t="shared" si="1"/>
        <v>95</v>
      </c>
      <c r="CT9" s="49">
        <f t="shared" si="1"/>
        <v>96</v>
      </c>
      <c r="CU9" s="49">
        <f t="shared" si="1"/>
        <v>97</v>
      </c>
      <c r="CV9" s="49">
        <f t="shared" si="1"/>
        <v>98</v>
      </c>
      <c r="CW9" s="49">
        <f t="shared" si="1"/>
        <v>99</v>
      </c>
      <c r="CX9" s="49">
        <f t="shared" si="1"/>
        <v>100</v>
      </c>
      <c r="CY9" s="49">
        <f t="shared" si="1"/>
        <v>101</v>
      </c>
      <c r="CZ9" s="49">
        <f t="shared" si="1"/>
        <v>102</v>
      </c>
      <c r="DA9" s="49">
        <f t="shared" si="1"/>
        <v>103</v>
      </c>
      <c r="DB9" s="49">
        <f t="shared" si="1"/>
        <v>104</v>
      </c>
      <c r="DC9" s="49">
        <f t="shared" si="1"/>
        <v>105</v>
      </c>
      <c r="DD9" s="49">
        <f t="shared" si="1"/>
        <v>106</v>
      </c>
      <c r="DE9" s="49">
        <f t="shared" si="1"/>
        <v>107</v>
      </c>
      <c r="DF9" s="49">
        <f t="shared" si="1"/>
        <v>108</v>
      </c>
      <c r="DG9" s="49">
        <f t="shared" si="1"/>
        <v>109</v>
      </c>
      <c r="DH9" s="49">
        <f t="shared" si="1"/>
        <v>110</v>
      </c>
      <c r="DI9" s="49">
        <f t="shared" si="1"/>
        <v>111</v>
      </c>
      <c r="DJ9" s="49">
        <f t="shared" si="1"/>
        <v>112</v>
      </c>
      <c r="DK9" s="49">
        <f t="shared" si="1"/>
        <v>113</v>
      </c>
      <c r="DL9" s="49">
        <f t="shared" si="1"/>
        <v>114</v>
      </c>
      <c r="DM9" s="49">
        <f t="shared" si="1"/>
        <v>115</v>
      </c>
      <c r="DN9" s="49">
        <f t="shared" si="1"/>
        <v>116</v>
      </c>
      <c r="DO9" s="49">
        <f t="shared" si="1"/>
        <v>117</v>
      </c>
      <c r="DP9" s="49">
        <f t="shared" si="1"/>
        <v>118</v>
      </c>
      <c r="DQ9" s="49">
        <f t="shared" si="1"/>
        <v>119</v>
      </c>
    </row>
    <row r="10" spans="2:122" s="43" customFormat="1" ht="21" customHeight="1">
      <c r="B10" s="53">
        <v>1</v>
      </c>
      <c r="C10" s="55" t="s">
        <v>84</v>
      </c>
      <c r="D10" s="52">
        <f t="shared" ref="D10:D52" si="2">F10+H10-DP10</f>
        <v>184760.9</v>
      </c>
      <c r="E10" s="52">
        <f t="shared" ref="E10:E52" si="3">G10+I10-DQ10</f>
        <v>27287.394400000001</v>
      </c>
      <c r="F10" s="52">
        <f t="shared" ref="F10:F52" si="4">J10+V10+Z10+AD10+AX10+BJ10+CH10+CL10+CX10+DF10+DL10</f>
        <v>166360.29999999999</v>
      </c>
      <c r="G10" s="52">
        <f t="shared" ref="G10:G52" si="5">K10+W10+AA10+AE10+AY10+BK10+CI10+CM10+CY10+DG10+DM10</f>
        <v>27687.8544</v>
      </c>
      <c r="H10" s="52">
        <f t="shared" ref="H10:H52" si="6">L10+X10+AB10+AF10+AZ10+BL10+CJ10+CN10+CZ10+DH10+DN10</f>
        <v>18400.599999999999</v>
      </c>
      <c r="I10" s="52">
        <f t="shared" ref="I10:I52" si="7">M10+Y10+AC10+AG10+BA10+BM10+CK10+CO10+DA10+DI10+DO10</f>
        <v>-400.46000000000004</v>
      </c>
      <c r="J10" s="52">
        <v>58860</v>
      </c>
      <c r="K10" s="52">
        <v>12753.975700000001</v>
      </c>
      <c r="L10" s="52">
        <v>2000</v>
      </c>
      <c r="M10" s="52">
        <v>700</v>
      </c>
      <c r="N10" s="52">
        <v>56630</v>
      </c>
      <c r="O10" s="52">
        <v>12560.375700000001</v>
      </c>
      <c r="P10" s="52">
        <v>0</v>
      </c>
      <c r="Q10" s="52">
        <v>0</v>
      </c>
      <c r="R10" s="52">
        <v>1780</v>
      </c>
      <c r="S10" s="52">
        <v>118</v>
      </c>
      <c r="T10" s="52">
        <v>2000</v>
      </c>
      <c r="U10" s="52">
        <v>700</v>
      </c>
      <c r="V10" s="52">
        <v>0</v>
      </c>
      <c r="W10" s="52">
        <v>0</v>
      </c>
      <c r="X10" s="52">
        <v>0</v>
      </c>
      <c r="Y10" s="52">
        <v>0</v>
      </c>
      <c r="Z10" s="52">
        <v>500</v>
      </c>
      <c r="AA10" s="52">
        <v>0</v>
      </c>
      <c r="AB10" s="52">
        <v>0</v>
      </c>
      <c r="AC10" s="52">
        <v>0</v>
      </c>
      <c r="AD10" s="52">
        <v>3000</v>
      </c>
      <c r="AE10" s="52">
        <v>0</v>
      </c>
      <c r="AF10" s="52">
        <v>10950.6</v>
      </c>
      <c r="AG10" s="52">
        <v>-1100.46</v>
      </c>
      <c r="AH10" s="52">
        <v>0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3000</v>
      </c>
      <c r="AQ10" s="52">
        <v>0</v>
      </c>
      <c r="AR10" s="52">
        <v>15950.6</v>
      </c>
      <c r="AS10" s="52">
        <v>0</v>
      </c>
      <c r="AT10" s="52">
        <v>0</v>
      </c>
      <c r="AU10" s="52">
        <v>0</v>
      </c>
      <c r="AV10" s="52">
        <v>-5000</v>
      </c>
      <c r="AW10" s="52">
        <v>-1100.46</v>
      </c>
      <c r="AX10" s="52">
        <v>5670</v>
      </c>
      <c r="AY10" s="52">
        <v>399.11309999999997</v>
      </c>
      <c r="AZ10" s="52">
        <v>150</v>
      </c>
      <c r="BA10" s="52">
        <v>0</v>
      </c>
      <c r="BB10" s="52">
        <v>3470</v>
      </c>
      <c r="BC10" s="52">
        <v>399.11309999999997</v>
      </c>
      <c r="BD10" s="52">
        <v>0</v>
      </c>
      <c r="BE10" s="52">
        <v>0</v>
      </c>
      <c r="BF10" s="52">
        <v>500</v>
      </c>
      <c r="BG10" s="52">
        <v>0</v>
      </c>
      <c r="BH10" s="52">
        <v>150</v>
      </c>
      <c r="BI10" s="52">
        <v>0</v>
      </c>
      <c r="BJ10" s="52">
        <v>2200</v>
      </c>
      <c r="BK10" s="52">
        <v>126.5536</v>
      </c>
      <c r="BL10" s="52">
        <v>5300</v>
      </c>
      <c r="BM10" s="52">
        <v>0</v>
      </c>
      <c r="BN10" s="52">
        <v>0</v>
      </c>
      <c r="BO10" s="52">
        <v>0</v>
      </c>
      <c r="BP10" s="52">
        <v>0</v>
      </c>
      <c r="BQ10" s="52">
        <v>0</v>
      </c>
      <c r="BR10" s="52">
        <v>0</v>
      </c>
      <c r="BS10" s="52">
        <v>0</v>
      </c>
      <c r="BT10" s="52">
        <v>0</v>
      </c>
      <c r="BU10" s="52">
        <v>0</v>
      </c>
      <c r="BV10" s="52">
        <v>0</v>
      </c>
      <c r="BW10" s="52">
        <v>0</v>
      </c>
      <c r="BX10" s="52">
        <v>0</v>
      </c>
      <c r="BY10" s="52">
        <v>0</v>
      </c>
      <c r="BZ10" s="52">
        <v>2200</v>
      </c>
      <c r="CA10" s="52">
        <v>126.5536</v>
      </c>
      <c r="CB10" s="52">
        <v>5300</v>
      </c>
      <c r="CC10" s="52">
        <v>0</v>
      </c>
      <c r="CD10" s="52">
        <v>0</v>
      </c>
      <c r="CE10" s="52">
        <v>0</v>
      </c>
      <c r="CF10" s="52">
        <v>0</v>
      </c>
      <c r="CG10" s="52">
        <v>0</v>
      </c>
      <c r="CH10" s="52">
        <v>0</v>
      </c>
      <c r="CI10" s="52">
        <v>0</v>
      </c>
      <c r="CJ10" s="52">
        <v>0</v>
      </c>
      <c r="CK10" s="52">
        <v>0</v>
      </c>
      <c r="CL10" s="52">
        <v>5300</v>
      </c>
      <c r="CM10" s="52">
        <v>659.06</v>
      </c>
      <c r="CN10" s="52">
        <v>0</v>
      </c>
      <c r="CO10" s="52">
        <v>0</v>
      </c>
      <c r="CP10" s="52">
        <v>4300</v>
      </c>
      <c r="CQ10" s="52">
        <v>659.06</v>
      </c>
      <c r="CR10" s="52">
        <v>0</v>
      </c>
      <c r="CS10" s="52">
        <v>0</v>
      </c>
      <c r="CT10" s="52">
        <v>0</v>
      </c>
      <c r="CU10" s="52">
        <v>0</v>
      </c>
      <c r="CV10" s="52">
        <v>0</v>
      </c>
      <c r="CW10" s="52">
        <v>0</v>
      </c>
      <c r="CX10" s="52">
        <v>77834.5</v>
      </c>
      <c r="CY10" s="52">
        <v>13014.152</v>
      </c>
      <c r="CZ10" s="52">
        <v>0</v>
      </c>
      <c r="DA10" s="52">
        <v>0</v>
      </c>
      <c r="DB10" s="52">
        <v>46800</v>
      </c>
      <c r="DC10" s="52">
        <v>6964.152</v>
      </c>
      <c r="DD10" s="52">
        <v>0</v>
      </c>
      <c r="DE10" s="52">
        <v>0</v>
      </c>
      <c r="DF10" s="52">
        <v>3300</v>
      </c>
      <c r="DG10" s="52">
        <v>735</v>
      </c>
      <c r="DH10" s="52">
        <v>0</v>
      </c>
      <c r="DI10" s="52">
        <v>0</v>
      </c>
      <c r="DJ10" s="52">
        <f t="shared" ref="DJ10:DJ52" si="8">DL10+DN10-DP10</f>
        <v>9695.7999999999993</v>
      </c>
      <c r="DK10" s="52">
        <f t="shared" ref="DK10:DK52" si="9">DM10+DO10-DQ10</f>
        <v>0</v>
      </c>
      <c r="DL10" s="52">
        <v>9695.7999999999993</v>
      </c>
      <c r="DM10" s="52">
        <v>0</v>
      </c>
      <c r="DN10" s="52">
        <v>0</v>
      </c>
      <c r="DO10" s="52">
        <v>0</v>
      </c>
      <c r="DP10" s="52">
        <v>0</v>
      </c>
      <c r="DQ10" s="52">
        <v>0</v>
      </c>
    </row>
    <row r="11" spans="2:122" s="43" customFormat="1" ht="21" customHeight="1">
      <c r="B11" s="53">
        <v>2</v>
      </c>
      <c r="C11" s="55" t="s">
        <v>85</v>
      </c>
      <c r="D11" s="52">
        <f t="shared" si="2"/>
        <v>35323.1014</v>
      </c>
      <c r="E11" s="52">
        <f t="shared" si="3"/>
        <v>3243.8631999999998</v>
      </c>
      <c r="F11" s="52">
        <f t="shared" si="4"/>
        <v>29484.9</v>
      </c>
      <c r="G11" s="52">
        <f t="shared" si="5"/>
        <v>3003.7631999999999</v>
      </c>
      <c r="H11" s="52">
        <f t="shared" si="6"/>
        <v>5838.2013999999999</v>
      </c>
      <c r="I11" s="52">
        <f t="shared" si="7"/>
        <v>240.1</v>
      </c>
      <c r="J11" s="52">
        <v>20331.5</v>
      </c>
      <c r="K11" s="52">
        <v>2754.7631999999999</v>
      </c>
      <c r="L11" s="52">
        <v>5838.2013999999999</v>
      </c>
      <c r="M11" s="52">
        <v>240.1</v>
      </c>
      <c r="N11" s="52">
        <v>19031.5</v>
      </c>
      <c r="O11" s="52">
        <v>2521.1311999999998</v>
      </c>
      <c r="P11" s="52">
        <v>500</v>
      </c>
      <c r="Q11" s="52">
        <v>240.1</v>
      </c>
      <c r="R11" s="52">
        <v>1260</v>
      </c>
      <c r="S11" s="52">
        <v>231.232</v>
      </c>
      <c r="T11" s="52">
        <v>5338.2013999999999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1000</v>
      </c>
      <c r="AE11" s="52">
        <v>0</v>
      </c>
      <c r="AF11" s="52">
        <v>0</v>
      </c>
      <c r="AG11" s="52">
        <v>0</v>
      </c>
      <c r="AH11" s="52">
        <v>400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600</v>
      </c>
      <c r="AQ11" s="52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1100</v>
      </c>
      <c r="AY11" s="52">
        <v>249</v>
      </c>
      <c r="AZ11" s="52">
        <v>0</v>
      </c>
      <c r="BA11" s="52">
        <v>0</v>
      </c>
      <c r="BB11" s="52">
        <v>1100</v>
      </c>
      <c r="BC11" s="52">
        <v>249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>
        <v>200</v>
      </c>
      <c r="BK11" s="52">
        <v>0</v>
      </c>
      <c r="BL11" s="52">
        <v>0</v>
      </c>
      <c r="BM11" s="52">
        <v>0</v>
      </c>
      <c r="BN11" s="52">
        <v>0</v>
      </c>
      <c r="BO11" s="52">
        <v>0</v>
      </c>
      <c r="BP11" s="52">
        <v>0</v>
      </c>
      <c r="BQ11" s="52">
        <v>0</v>
      </c>
      <c r="BR11" s="52">
        <v>0</v>
      </c>
      <c r="BS11" s="52">
        <v>0</v>
      </c>
      <c r="BT11" s="52">
        <v>0</v>
      </c>
      <c r="BU11" s="52">
        <v>0</v>
      </c>
      <c r="BV11" s="52">
        <v>0</v>
      </c>
      <c r="BW11" s="52">
        <v>0</v>
      </c>
      <c r="BX11" s="52">
        <v>0</v>
      </c>
      <c r="BY11" s="52">
        <v>0</v>
      </c>
      <c r="BZ11" s="52">
        <v>200</v>
      </c>
      <c r="CA11" s="52">
        <v>0</v>
      </c>
      <c r="CB11" s="52">
        <v>0</v>
      </c>
      <c r="CC11" s="52">
        <v>0</v>
      </c>
      <c r="CD11" s="52">
        <v>0</v>
      </c>
      <c r="CE11" s="52">
        <v>0</v>
      </c>
      <c r="CF11" s="52">
        <v>0</v>
      </c>
      <c r="CG11" s="52">
        <v>0</v>
      </c>
      <c r="CH11" s="52">
        <v>0</v>
      </c>
      <c r="CI11" s="52">
        <v>0</v>
      </c>
      <c r="CJ11" s="52">
        <v>0</v>
      </c>
      <c r="CK11" s="52">
        <v>0</v>
      </c>
      <c r="CL11" s="52">
        <v>400</v>
      </c>
      <c r="CM11" s="52">
        <v>0</v>
      </c>
      <c r="CN11" s="52">
        <v>0</v>
      </c>
      <c r="CO11" s="52">
        <v>0</v>
      </c>
      <c r="CP11" s="52">
        <v>400</v>
      </c>
      <c r="CQ11" s="52">
        <v>0</v>
      </c>
      <c r="CR11" s="52">
        <v>0</v>
      </c>
      <c r="CS11" s="52">
        <v>0</v>
      </c>
      <c r="CT11" s="52">
        <v>0</v>
      </c>
      <c r="CU11" s="52">
        <v>0</v>
      </c>
      <c r="CV11" s="52">
        <v>0</v>
      </c>
      <c r="CW11" s="52">
        <v>0</v>
      </c>
      <c r="CX11" s="52">
        <v>0</v>
      </c>
      <c r="CY11" s="52">
        <v>0</v>
      </c>
      <c r="CZ11" s="52">
        <v>0</v>
      </c>
      <c r="DA11" s="52">
        <v>0</v>
      </c>
      <c r="DB11" s="52">
        <v>0</v>
      </c>
      <c r="DC11" s="52">
        <v>0</v>
      </c>
      <c r="DD11" s="52">
        <v>0</v>
      </c>
      <c r="DE11" s="52">
        <v>0</v>
      </c>
      <c r="DF11" s="52">
        <v>600</v>
      </c>
      <c r="DG11" s="52">
        <v>0</v>
      </c>
      <c r="DH11" s="52">
        <v>0</v>
      </c>
      <c r="DI11" s="52">
        <v>0</v>
      </c>
      <c r="DJ11" s="52">
        <f t="shared" si="8"/>
        <v>5853.4</v>
      </c>
      <c r="DK11" s="52">
        <f t="shared" si="9"/>
        <v>0</v>
      </c>
      <c r="DL11" s="52">
        <v>5853.4</v>
      </c>
      <c r="DM11" s="52">
        <v>0</v>
      </c>
      <c r="DN11" s="52">
        <v>0</v>
      </c>
      <c r="DO11" s="52">
        <v>0</v>
      </c>
      <c r="DP11" s="52">
        <v>0</v>
      </c>
      <c r="DQ11" s="52">
        <v>0</v>
      </c>
    </row>
    <row r="12" spans="2:122" s="43" customFormat="1" ht="21.75" customHeight="1">
      <c r="B12" s="53">
        <v>3</v>
      </c>
      <c r="C12" s="55" t="s">
        <v>86</v>
      </c>
      <c r="D12" s="52">
        <f t="shared" si="2"/>
        <v>619370.28370000003</v>
      </c>
      <c r="E12" s="52">
        <f t="shared" si="3"/>
        <v>82147.127900000007</v>
      </c>
      <c r="F12" s="52">
        <f t="shared" si="4"/>
        <v>508490.92200000002</v>
      </c>
      <c r="G12" s="52">
        <f t="shared" si="5"/>
        <v>73378.876900000003</v>
      </c>
      <c r="H12" s="52">
        <f t="shared" si="6"/>
        <v>155553.36170000001</v>
      </c>
      <c r="I12" s="52">
        <f t="shared" si="7"/>
        <v>8768.2510000000002</v>
      </c>
      <c r="J12" s="52">
        <v>174571.82199999999</v>
      </c>
      <c r="K12" s="52">
        <v>34128.313800000004</v>
      </c>
      <c r="L12" s="52">
        <v>138134.46170000001</v>
      </c>
      <c r="M12" s="52">
        <v>6816.7690000000002</v>
      </c>
      <c r="N12" s="52">
        <v>142074.20000000001</v>
      </c>
      <c r="O12" s="52">
        <v>22384.968799999999</v>
      </c>
      <c r="P12" s="52">
        <v>5078.0617000000002</v>
      </c>
      <c r="Q12" s="52">
        <v>860.77200000000005</v>
      </c>
      <c r="R12" s="52">
        <v>26443.522000000001</v>
      </c>
      <c r="S12" s="52">
        <v>10783.094999999999</v>
      </c>
      <c r="T12" s="52">
        <v>133056.4</v>
      </c>
      <c r="U12" s="52">
        <v>5955.9970000000003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21000</v>
      </c>
      <c r="AE12" s="52">
        <v>0</v>
      </c>
      <c r="AF12" s="52">
        <v>10714</v>
      </c>
      <c r="AG12" s="52">
        <v>1951.482</v>
      </c>
      <c r="AH12" s="52">
        <v>2000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19000</v>
      </c>
      <c r="AQ12" s="52">
        <v>0</v>
      </c>
      <c r="AR12" s="52">
        <v>10714</v>
      </c>
      <c r="AS12" s="52">
        <v>4000</v>
      </c>
      <c r="AT12" s="52">
        <v>0</v>
      </c>
      <c r="AU12" s="52">
        <v>0</v>
      </c>
      <c r="AV12" s="52">
        <v>0</v>
      </c>
      <c r="AW12" s="52">
        <v>-2048.518</v>
      </c>
      <c r="AX12" s="52">
        <v>34400</v>
      </c>
      <c r="AY12" s="52">
        <v>4412.8810000000003</v>
      </c>
      <c r="AZ12" s="52">
        <v>1000</v>
      </c>
      <c r="BA12" s="52">
        <v>0</v>
      </c>
      <c r="BB12" s="52">
        <v>32700</v>
      </c>
      <c r="BC12" s="52">
        <v>3811</v>
      </c>
      <c r="BD12" s="52">
        <v>0</v>
      </c>
      <c r="BE12" s="52">
        <v>0</v>
      </c>
      <c r="BF12" s="52">
        <v>1700</v>
      </c>
      <c r="BG12" s="52">
        <v>601.88099999999997</v>
      </c>
      <c r="BH12" s="52">
        <v>1000</v>
      </c>
      <c r="BI12" s="52">
        <v>0</v>
      </c>
      <c r="BJ12" s="52">
        <v>41266</v>
      </c>
      <c r="BK12" s="52">
        <v>2847.6390999999999</v>
      </c>
      <c r="BL12" s="52">
        <v>5704.9</v>
      </c>
      <c r="BM12" s="52">
        <v>0</v>
      </c>
      <c r="BN12" s="52">
        <v>0</v>
      </c>
      <c r="BO12" s="52">
        <v>0</v>
      </c>
      <c r="BP12" s="52">
        <v>5704.9</v>
      </c>
      <c r="BQ12" s="52">
        <v>0</v>
      </c>
      <c r="BR12" s="52">
        <v>0</v>
      </c>
      <c r="BS12" s="52">
        <v>0</v>
      </c>
      <c r="BT12" s="52">
        <v>0</v>
      </c>
      <c r="BU12" s="52">
        <v>0</v>
      </c>
      <c r="BV12" s="52">
        <v>16041.8</v>
      </c>
      <c r="BW12" s="52">
        <v>636.75019999999995</v>
      </c>
      <c r="BX12" s="52">
        <v>0</v>
      </c>
      <c r="BY12" s="52">
        <v>0</v>
      </c>
      <c r="BZ12" s="52">
        <v>25224.2</v>
      </c>
      <c r="CA12" s="52">
        <v>2210.8888999999999</v>
      </c>
      <c r="CB12" s="52">
        <v>0</v>
      </c>
      <c r="CC12" s="52">
        <v>0</v>
      </c>
      <c r="CD12" s="52">
        <v>0</v>
      </c>
      <c r="CE12" s="52">
        <v>0</v>
      </c>
      <c r="CF12" s="52">
        <v>0</v>
      </c>
      <c r="CG12" s="52">
        <v>0</v>
      </c>
      <c r="CH12" s="52">
        <v>0</v>
      </c>
      <c r="CI12" s="52">
        <v>0</v>
      </c>
      <c r="CJ12" s="52">
        <v>0</v>
      </c>
      <c r="CK12" s="52">
        <v>0</v>
      </c>
      <c r="CL12" s="52">
        <v>19255.900000000001</v>
      </c>
      <c r="CM12" s="52">
        <v>3121.8</v>
      </c>
      <c r="CN12" s="52">
        <v>0</v>
      </c>
      <c r="CO12" s="52">
        <v>0</v>
      </c>
      <c r="CP12" s="52">
        <v>19255.900000000001</v>
      </c>
      <c r="CQ12" s="52">
        <v>3121.8</v>
      </c>
      <c r="CR12" s="52">
        <v>0</v>
      </c>
      <c r="CS12" s="52">
        <v>0</v>
      </c>
      <c r="CT12" s="52">
        <v>19255.900000000001</v>
      </c>
      <c r="CU12" s="52">
        <v>3121.8</v>
      </c>
      <c r="CV12" s="52">
        <v>0</v>
      </c>
      <c r="CW12" s="52">
        <v>0</v>
      </c>
      <c r="CX12" s="52">
        <v>159558</v>
      </c>
      <c r="CY12" s="52">
        <v>26726.1</v>
      </c>
      <c r="CZ12" s="52">
        <v>0</v>
      </c>
      <c r="DA12" s="52">
        <v>0</v>
      </c>
      <c r="DB12" s="52">
        <v>101438.39999999999</v>
      </c>
      <c r="DC12" s="52">
        <v>15418.7</v>
      </c>
      <c r="DD12" s="52">
        <v>0</v>
      </c>
      <c r="DE12" s="52">
        <v>0</v>
      </c>
      <c r="DF12" s="52">
        <v>3000</v>
      </c>
      <c r="DG12" s="52">
        <v>0</v>
      </c>
      <c r="DH12" s="52">
        <v>0</v>
      </c>
      <c r="DI12" s="52">
        <v>0</v>
      </c>
      <c r="DJ12" s="52">
        <f t="shared" si="8"/>
        <v>10765.199999999997</v>
      </c>
      <c r="DK12" s="52">
        <f t="shared" si="9"/>
        <v>2142.143</v>
      </c>
      <c r="DL12" s="52">
        <v>55439.199999999997</v>
      </c>
      <c r="DM12" s="52">
        <v>2142.143</v>
      </c>
      <c r="DN12" s="52">
        <v>0</v>
      </c>
      <c r="DO12" s="52">
        <v>0</v>
      </c>
      <c r="DP12" s="52">
        <v>44674</v>
      </c>
      <c r="DQ12" s="52">
        <v>0</v>
      </c>
    </row>
    <row r="13" spans="2:122" s="43" customFormat="1" ht="20.25" customHeight="1">
      <c r="B13" s="53">
        <v>4</v>
      </c>
      <c r="C13" s="55" t="s">
        <v>87</v>
      </c>
      <c r="D13" s="52">
        <f t="shared" si="2"/>
        <v>53196.358099999998</v>
      </c>
      <c r="E13" s="52">
        <f t="shared" si="3"/>
        <v>13127.881099999999</v>
      </c>
      <c r="F13" s="52">
        <f t="shared" si="4"/>
        <v>48104.2</v>
      </c>
      <c r="G13" s="52">
        <f t="shared" si="5"/>
        <v>8635.723</v>
      </c>
      <c r="H13" s="52">
        <f t="shared" si="6"/>
        <v>8092.1580999999996</v>
      </c>
      <c r="I13" s="52">
        <f t="shared" si="7"/>
        <v>7492.1580999999996</v>
      </c>
      <c r="J13" s="52">
        <v>26723.599999999999</v>
      </c>
      <c r="K13" s="52">
        <v>4873.6133</v>
      </c>
      <c r="L13" s="52">
        <v>0</v>
      </c>
      <c r="M13" s="52">
        <v>0</v>
      </c>
      <c r="N13" s="52">
        <v>24683.599999999999</v>
      </c>
      <c r="O13" s="52">
        <v>4859.2133000000003</v>
      </c>
      <c r="P13" s="52">
        <v>0</v>
      </c>
      <c r="Q13" s="52">
        <v>0</v>
      </c>
      <c r="R13" s="52">
        <v>2000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3033</v>
      </c>
      <c r="AE13" s="52">
        <v>0</v>
      </c>
      <c r="AF13" s="52">
        <v>8092.1580999999996</v>
      </c>
      <c r="AG13" s="52">
        <v>7492.1580999999996</v>
      </c>
      <c r="AH13" s="52">
        <v>400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2633</v>
      </c>
      <c r="AQ13" s="52">
        <v>0</v>
      </c>
      <c r="AR13" s="52">
        <v>8092.1580999999996</v>
      </c>
      <c r="AS13" s="52">
        <v>7492.1580999999996</v>
      </c>
      <c r="AT13" s="52">
        <v>0</v>
      </c>
      <c r="AU13" s="52">
        <v>0</v>
      </c>
      <c r="AV13" s="52">
        <v>0</v>
      </c>
      <c r="AW13" s="52">
        <v>0</v>
      </c>
      <c r="AX13" s="52">
        <v>1400</v>
      </c>
      <c r="AY13" s="52">
        <v>56.751199999999997</v>
      </c>
      <c r="AZ13" s="52">
        <v>0</v>
      </c>
      <c r="BA13" s="52">
        <v>0</v>
      </c>
      <c r="BB13" s="52">
        <v>1400</v>
      </c>
      <c r="BC13" s="52">
        <v>56.751199999999997</v>
      </c>
      <c r="BD13" s="52">
        <v>0</v>
      </c>
      <c r="BE13" s="52">
        <v>0</v>
      </c>
      <c r="BF13" s="52">
        <v>0</v>
      </c>
      <c r="BG13" s="52">
        <v>0</v>
      </c>
      <c r="BH13" s="52">
        <v>0</v>
      </c>
      <c r="BI13" s="52">
        <v>0</v>
      </c>
      <c r="BJ13" s="52">
        <v>2485</v>
      </c>
      <c r="BK13" s="52">
        <v>475.35849999999999</v>
      </c>
      <c r="BL13" s="52">
        <v>0</v>
      </c>
      <c r="BM13" s="52">
        <v>0</v>
      </c>
      <c r="BN13" s="52">
        <v>0</v>
      </c>
      <c r="BO13" s="52">
        <v>0</v>
      </c>
      <c r="BP13" s="52">
        <v>0</v>
      </c>
      <c r="BQ13" s="52">
        <v>0</v>
      </c>
      <c r="BR13" s="52">
        <v>0</v>
      </c>
      <c r="BS13" s="52">
        <v>0</v>
      </c>
      <c r="BT13" s="52">
        <v>0</v>
      </c>
      <c r="BU13" s="52">
        <v>0</v>
      </c>
      <c r="BV13" s="52">
        <v>0</v>
      </c>
      <c r="BW13" s="52">
        <v>0</v>
      </c>
      <c r="BX13" s="52">
        <v>0</v>
      </c>
      <c r="BY13" s="52">
        <v>0</v>
      </c>
      <c r="BZ13" s="52">
        <v>2485</v>
      </c>
      <c r="CA13" s="52">
        <v>475.35849999999999</v>
      </c>
      <c r="CB13" s="52">
        <v>0</v>
      </c>
      <c r="CC13" s="52">
        <v>0</v>
      </c>
      <c r="CD13" s="52">
        <v>0</v>
      </c>
      <c r="CE13" s="52">
        <v>0</v>
      </c>
      <c r="CF13" s="52">
        <v>0</v>
      </c>
      <c r="CG13" s="52">
        <v>0</v>
      </c>
      <c r="CH13" s="52">
        <v>0</v>
      </c>
      <c r="CI13" s="52">
        <v>0</v>
      </c>
      <c r="CJ13" s="52">
        <v>0</v>
      </c>
      <c r="CK13" s="52">
        <v>0</v>
      </c>
      <c r="CL13" s="52">
        <v>3150.6</v>
      </c>
      <c r="CM13" s="52">
        <v>140</v>
      </c>
      <c r="CN13" s="52">
        <v>0</v>
      </c>
      <c r="CO13" s="52">
        <v>0</v>
      </c>
      <c r="CP13" s="52">
        <v>3150.6</v>
      </c>
      <c r="CQ13" s="52">
        <v>140</v>
      </c>
      <c r="CR13" s="52">
        <v>0</v>
      </c>
      <c r="CS13" s="52">
        <v>0</v>
      </c>
      <c r="CT13" s="52">
        <v>0</v>
      </c>
      <c r="CU13" s="52">
        <v>0</v>
      </c>
      <c r="CV13" s="52">
        <v>0</v>
      </c>
      <c r="CW13" s="52">
        <v>0</v>
      </c>
      <c r="CX13" s="52">
        <v>0</v>
      </c>
      <c r="CY13" s="52">
        <v>0</v>
      </c>
      <c r="CZ13" s="52">
        <v>0</v>
      </c>
      <c r="DA13" s="52">
        <v>0</v>
      </c>
      <c r="DB13" s="52">
        <v>0</v>
      </c>
      <c r="DC13" s="52">
        <v>0</v>
      </c>
      <c r="DD13" s="52">
        <v>0</v>
      </c>
      <c r="DE13" s="52">
        <v>0</v>
      </c>
      <c r="DF13" s="52">
        <v>1700</v>
      </c>
      <c r="DG13" s="52">
        <v>90</v>
      </c>
      <c r="DH13" s="52">
        <v>0</v>
      </c>
      <c r="DI13" s="52">
        <v>0</v>
      </c>
      <c r="DJ13" s="52">
        <f t="shared" si="8"/>
        <v>6612</v>
      </c>
      <c r="DK13" s="52">
        <f t="shared" si="9"/>
        <v>0</v>
      </c>
      <c r="DL13" s="52">
        <v>9612</v>
      </c>
      <c r="DM13" s="52">
        <v>3000</v>
      </c>
      <c r="DN13" s="52">
        <v>0</v>
      </c>
      <c r="DO13" s="52">
        <v>0</v>
      </c>
      <c r="DP13" s="52">
        <v>3000</v>
      </c>
      <c r="DQ13" s="52">
        <v>3000</v>
      </c>
    </row>
    <row r="14" spans="2:122" s="43" customFormat="1" ht="20.25" customHeight="1">
      <c r="B14" s="53">
        <v>5</v>
      </c>
      <c r="C14" s="55" t="s">
        <v>88</v>
      </c>
      <c r="D14" s="52">
        <f t="shared" si="2"/>
        <v>17329.288500000002</v>
      </c>
      <c r="E14" s="52">
        <f t="shared" si="3"/>
        <v>2144.6342</v>
      </c>
      <c r="F14" s="52">
        <f t="shared" si="4"/>
        <v>16939.900000000001</v>
      </c>
      <c r="G14" s="52">
        <f t="shared" si="5"/>
        <v>2144.6342</v>
      </c>
      <c r="H14" s="52">
        <f t="shared" si="6"/>
        <v>389.38850000000002</v>
      </c>
      <c r="I14" s="52">
        <f t="shared" si="7"/>
        <v>0</v>
      </c>
      <c r="J14" s="52">
        <v>13026.6</v>
      </c>
      <c r="K14" s="52">
        <v>2144.6342</v>
      </c>
      <c r="L14" s="52">
        <v>389.38850000000002</v>
      </c>
      <c r="M14" s="52">
        <v>0</v>
      </c>
      <c r="N14" s="52">
        <v>13026.6</v>
      </c>
      <c r="O14" s="52">
        <v>2144.6342</v>
      </c>
      <c r="P14" s="52">
        <v>389.38850000000002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500</v>
      </c>
      <c r="AE14" s="52">
        <v>0</v>
      </c>
      <c r="AF14" s="52">
        <v>0</v>
      </c>
      <c r="AG14" s="52">
        <v>0</v>
      </c>
      <c r="AH14" s="52">
        <v>300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200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 s="52">
        <v>0</v>
      </c>
      <c r="AX14" s="52">
        <v>480</v>
      </c>
      <c r="AY14" s="52">
        <v>0</v>
      </c>
      <c r="AZ14" s="52">
        <v>0</v>
      </c>
      <c r="BA14" s="52">
        <v>0</v>
      </c>
      <c r="BB14" s="52">
        <v>480</v>
      </c>
      <c r="BC14" s="52">
        <v>0</v>
      </c>
      <c r="BD14" s="52">
        <v>0</v>
      </c>
      <c r="BE14" s="52">
        <v>0</v>
      </c>
      <c r="BF14" s="52">
        <v>0</v>
      </c>
      <c r="BG14" s="52">
        <v>0</v>
      </c>
      <c r="BH14" s="52">
        <v>0</v>
      </c>
      <c r="BI14" s="52">
        <v>0</v>
      </c>
      <c r="BJ14" s="52">
        <v>150</v>
      </c>
      <c r="BK14" s="52">
        <v>0</v>
      </c>
      <c r="BL14" s="52">
        <v>0</v>
      </c>
      <c r="BM14" s="52">
        <v>0</v>
      </c>
      <c r="BN14" s="52">
        <v>0</v>
      </c>
      <c r="BO14" s="52">
        <v>0</v>
      </c>
      <c r="BP14" s="52">
        <v>0</v>
      </c>
      <c r="BQ14" s="52">
        <v>0</v>
      </c>
      <c r="BR14" s="52">
        <v>0</v>
      </c>
      <c r="BS14" s="52">
        <v>0</v>
      </c>
      <c r="BT14" s="52">
        <v>0</v>
      </c>
      <c r="BU14" s="52">
        <v>0</v>
      </c>
      <c r="BV14" s="52">
        <v>0</v>
      </c>
      <c r="BW14" s="52">
        <v>0</v>
      </c>
      <c r="BX14" s="52">
        <v>0</v>
      </c>
      <c r="BY14" s="52">
        <v>0</v>
      </c>
      <c r="BZ14" s="52">
        <v>150</v>
      </c>
      <c r="CA14" s="52">
        <v>0</v>
      </c>
      <c r="CB14" s="52">
        <v>0</v>
      </c>
      <c r="CC14" s="52">
        <v>0</v>
      </c>
      <c r="CD14" s="52">
        <v>0</v>
      </c>
      <c r="CE14" s="52">
        <v>0</v>
      </c>
      <c r="CF14" s="52">
        <v>0</v>
      </c>
      <c r="CG14" s="52">
        <v>0</v>
      </c>
      <c r="CH14" s="52">
        <v>0</v>
      </c>
      <c r="CI14" s="52">
        <v>0</v>
      </c>
      <c r="CJ14" s="52">
        <v>0</v>
      </c>
      <c r="CK14" s="52">
        <v>0</v>
      </c>
      <c r="CL14" s="52">
        <v>420</v>
      </c>
      <c r="CM14" s="52">
        <v>0</v>
      </c>
      <c r="CN14" s="52">
        <v>0</v>
      </c>
      <c r="CO14" s="52">
        <v>0</v>
      </c>
      <c r="CP14" s="52">
        <v>420</v>
      </c>
      <c r="CQ14" s="52">
        <v>0</v>
      </c>
      <c r="CR14" s="52">
        <v>0</v>
      </c>
      <c r="CS14" s="52">
        <v>0</v>
      </c>
      <c r="CT14" s="52">
        <v>420</v>
      </c>
      <c r="CU14" s="52">
        <v>0</v>
      </c>
      <c r="CV14" s="52">
        <v>0</v>
      </c>
      <c r="CW14" s="52">
        <v>0</v>
      </c>
      <c r="CX14" s="52">
        <v>200</v>
      </c>
      <c r="CY14" s="52">
        <v>0</v>
      </c>
      <c r="CZ14" s="52">
        <v>0</v>
      </c>
      <c r="DA14" s="52">
        <v>0</v>
      </c>
      <c r="DB14" s="52">
        <v>0</v>
      </c>
      <c r="DC14" s="52">
        <v>0</v>
      </c>
      <c r="DD14" s="52">
        <v>0</v>
      </c>
      <c r="DE14" s="52">
        <v>0</v>
      </c>
      <c r="DF14" s="52">
        <v>300</v>
      </c>
      <c r="DG14" s="52">
        <v>0</v>
      </c>
      <c r="DH14" s="52">
        <v>0</v>
      </c>
      <c r="DI14" s="52">
        <v>0</v>
      </c>
      <c r="DJ14" s="52">
        <f t="shared" si="8"/>
        <v>1863.3</v>
      </c>
      <c r="DK14" s="52">
        <f t="shared" si="9"/>
        <v>0</v>
      </c>
      <c r="DL14" s="52">
        <v>1863.3</v>
      </c>
      <c r="DM14" s="52">
        <v>0</v>
      </c>
      <c r="DN14" s="52">
        <v>0</v>
      </c>
      <c r="DO14" s="52">
        <v>0</v>
      </c>
      <c r="DP14" s="52">
        <v>0</v>
      </c>
      <c r="DQ14" s="52">
        <v>0</v>
      </c>
    </row>
    <row r="15" spans="2:122" s="43" customFormat="1" ht="18" customHeight="1">
      <c r="B15" s="53">
        <v>6</v>
      </c>
      <c r="C15" s="55" t="s">
        <v>89</v>
      </c>
      <c r="D15" s="52">
        <f t="shared" si="2"/>
        <v>21691.6862</v>
      </c>
      <c r="E15" s="52">
        <f t="shared" si="3"/>
        <v>3993.7458999999999</v>
      </c>
      <c r="F15" s="52">
        <f t="shared" si="4"/>
        <v>20822.599999999999</v>
      </c>
      <c r="G15" s="52">
        <f t="shared" si="5"/>
        <v>3993.7458999999999</v>
      </c>
      <c r="H15" s="52">
        <f t="shared" si="6"/>
        <v>869.08619999999996</v>
      </c>
      <c r="I15" s="52">
        <f t="shared" si="7"/>
        <v>0</v>
      </c>
      <c r="J15" s="52">
        <v>15461.8</v>
      </c>
      <c r="K15" s="52">
        <v>3647.1055000000001</v>
      </c>
      <c r="L15" s="52">
        <v>150</v>
      </c>
      <c r="M15" s="52">
        <v>0</v>
      </c>
      <c r="N15" s="52">
        <v>14861.8</v>
      </c>
      <c r="O15" s="52">
        <v>3647.1055000000001</v>
      </c>
      <c r="P15" s="52">
        <v>0</v>
      </c>
      <c r="Q15" s="52">
        <v>0</v>
      </c>
      <c r="R15" s="52">
        <v>600</v>
      </c>
      <c r="S15" s="52">
        <v>0</v>
      </c>
      <c r="T15" s="52">
        <v>150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1200</v>
      </c>
      <c r="AE15" s="52">
        <v>0</v>
      </c>
      <c r="AF15" s="52">
        <v>0</v>
      </c>
      <c r="AG15" s="52">
        <v>0</v>
      </c>
      <c r="AH15" s="52">
        <v>200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1000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990</v>
      </c>
      <c r="AY15" s="52">
        <v>165</v>
      </c>
      <c r="AZ15" s="52">
        <v>0</v>
      </c>
      <c r="BA15" s="52">
        <v>0</v>
      </c>
      <c r="BB15" s="52">
        <v>990</v>
      </c>
      <c r="BC15" s="52">
        <v>165</v>
      </c>
      <c r="BD15" s="52">
        <v>0</v>
      </c>
      <c r="BE15" s="52">
        <v>0</v>
      </c>
      <c r="BF15" s="52">
        <v>0</v>
      </c>
      <c r="BG15" s="52">
        <v>0</v>
      </c>
      <c r="BH15" s="52">
        <v>0</v>
      </c>
      <c r="BI15" s="52">
        <v>0</v>
      </c>
      <c r="BJ15" s="52">
        <v>335</v>
      </c>
      <c r="BK15" s="52">
        <v>111.6404</v>
      </c>
      <c r="BL15" s="52">
        <v>0</v>
      </c>
      <c r="BM15" s="52">
        <v>0</v>
      </c>
      <c r="BN15" s="52">
        <v>0</v>
      </c>
      <c r="BO15" s="52">
        <v>0</v>
      </c>
      <c r="BP15" s="52">
        <v>0</v>
      </c>
      <c r="BQ15" s="52">
        <v>0</v>
      </c>
      <c r="BR15" s="52">
        <v>0</v>
      </c>
      <c r="BS15" s="52">
        <v>0</v>
      </c>
      <c r="BT15" s="52">
        <v>0</v>
      </c>
      <c r="BU15" s="52">
        <v>0</v>
      </c>
      <c r="BV15" s="52">
        <v>0</v>
      </c>
      <c r="BW15" s="52">
        <v>0</v>
      </c>
      <c r="BX15" s="52">
        <v>0</v>
      </c>
      <c r="BY15" s="52">
        <v>0</v>
      </c>
      <c r="BZ15" s="52">
        <v>335</v>
      </c>
      <c r="CA15" s="52">
        <v>111.6404</v>
      </c>
      <c r="CB15" s="52">
        <v>0</v>
      </c>
      <c r="CC15" s="52">
        <v>0</v>
      </c>
      <c r="CD15" s="52">
        <v>0</v>
      </c>
      <c r="CE15" s="52">
        <v>0</v>
      </c>
      <c r="CF15" s="52">
        <v>0</v>
      </c>
      <c r="CG15" s="52">
        <v>0</v>
      </c>
      <c r="CH15" s="52">
        <v>0</v>
      </c>
      <c r="CI15" s="52">
        <v>0</v>
      </c>
      <c r="CJ15" s="52">
        <v>0</v>
      </c>
      <c r="CK15" s="52">
        <v>0</v>
      </c>
      <c r="CL15" s="52">
        <v>0</v>
      </c>
      <c r="CM15" s="52">
        <v>0</v>
      </c>
      <c r="CN15" s="52">
        <v>719.08619999999996</v>
      </c>
      <c r="CO15" s="52">
        <v>0</v>
      </c>
      <c r="CP15" s="52">
        <v>0</v>
      </c>
      <c r="CQ15" s="52">
        <v>0</v>
      </c>
      <c r="CR15" s="52">
        <v>719.08619999999996</v>
      </c>
      <c r="CS15" s="52">
        <v>0</v>
      </c>
      <c r="CT15" s="52">
        <v>0</v>
      </c>
      <c r="CU15" s="52">
        <v>0</v>
      </c>
      <c r="CV15" s="52">
        <v>719.08619999999996</v>
      </c>
      <c r="CW15" s="52">
        <v>0</v>
      </c>
      <c r="CX15" s="52">
        <v>0</v>
      </c>
      <c r="CY15" s="52">
        <v>0</v>
      </c>
      <c r="CZ15" s="52">
        <v>0</v>
      </c>
      <c r="DA15" s="52">
        <v>0</v>
      </c>
      <c r="DB15" s="52">
        <v>0</v>
      </c>
      <c r="DC15" s="52">
        <v>0</v>
      </c>
      <c r="DD15" s="52">
        <v>0</v>
      </c>
      <c r="DE15" s="52">
        <v>0</v>
      </c>
      <c r="DF15" s="52">
        <v>400</v>
      </c>
      <c r="DG15" s="52">
        <v>0</v>
      </c>
      <c r="DH15" s="52">
        <v>0</v>
      </c>
      <c r="DI15" s="52">
        <v>0</v>
      </c>
      <c r="DJ15" s="52">
        <f t="shared" si="8"/>
        <v>2435.8000000000002</v>
      </c>
      <c r="DK15" s="52">
        <f t="shared" si="9"/>
        <v>70</v>
      </c>
      <c r="DL15" s="52">
        <v>2435.8000000000002</v>
      </c>
      <c r="DM15" s="52">
        <v>70</v>
      </c>
      <c r="DN15" s="52">
        <v>0</v>
      </c>
      <c r="DO15" s="52">
        <v>0</v>
      </c>
      <c r="DP15" s="52">
        <v>0</v>
      </c>
      <c r="DQ15" s="52">
        <v>0</v>
      </c>
    </row>
    <row r="16" spans="2:122" s="43" customFormat="1" ht="21.75" customHeight="1">
      <c r="B16" s="53">
        <v>7</v>
      </c>
      <c r="C16" s="55" t="s">
        <v>90</v>
      </c>
      <c r="D16" s="52">
        <f t="shared" si="2"/>
        <v>37039.490099999995</v>
      </c>
      <c r="E16" s="52">
        <f t="shared" si="3"/>
        <v>2608.7561000000001</v>
      </c>
      <c r="F16" s="52">
        <f t="shared" si="4"/>
        <v>17462.800800000001</v>
      </c>
      <c r="G16" s="52">
        <f t="shared" si="5"/>
        <v>2608.7561000000001</v>
      </c>
      <c r="H16" s="52">
        <f t="shared" si="6"/>
        <v>19576.689299999998</v>
      </c>
      <c r="I16" s="52">
        <f t="shared" si="7"/>
        <v>0</v>
      </c>
      <c r="J16" s="52">
        <v>13137.3</v>
      </c>
      <c r="K16" s="52">
        <v>2533.7561000000001</v>
      </c>
      <c r="L16" s="52">
        <v>2500</v>
      </c>
      <c r="M16" s="52">
        <v>0</v>
      </c>
      <c r="N16" s="52">
        <v>12867.3</v>
      </c>
      <c r="O16" s="52">
        <v>2532.5560999999998</v>
      </c>
      <c r="P16" s="52">
        <v>2500</v>
      </c>
      <c r="Q16" s="52">
        <v>0</v>
      </c>
      <c r="R16" s="52">
        <v>70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100</v>
      </c>
      <c r="AA16" s="52">
        <v>0</v>
      </c>
      <c r="AB16" s="52">
        <v>0</v>
      </c>
      <c r="AC16" s="52">
        <v>0</v>
      </c>
      <c r="AD16" s="52">
        <v>670</v>
      </c>
      <c r="AE16" s="52">
        <v>0</v>
      </c>
      <c r="AF16" s="52">
        <v>11076.6893</v>
      </c>
      <c r="AG16" s="52">
        <v>0</v>
      </c>
      <c r="AH16" s="52">
        <v>670</v>
      </c>
      <c r="AI16" s="52">
        <v>0</v>
      </c>
      <c r="AJ16" s="52">
        <v>3600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52">
        <v>7476.6893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325</v>
      </c>
      <c r="AY16" s="52">
        <v>75</v>
      </c>
      <c r="AZ16" s="52">
        <v>0</v>
      </c>
      <c r="BA16" s="52">
        <v>0</v>
      </c>
      <c r="BB16" s="52">
        <v>325</v>
      </c>
      <c r="BC16" s="52">
        <v>75</v>
      </c>
      <c r="BD16" s="52">
        <v>0</v>
      </c>
      <c r="BE16" s="52">
        <v>0</v>
      </c>
      <c r="BF16" s="52">
        <v>0</v>
      </c>
      <c r="BG16" s="52">
        <v>0</v>
      </c>
      <c r="BH16" s="52">
        <v>0</v>
      </c>
      <c r="BI16" s="52">
        <v>0</v>
      </c>
      <c r="BJ16" s="52">
        <v>810</v>
      </c>
      <c r="BK16" s="52">
        <v>0</v>
      </c>
      <c r="BL16" s="52">
        <v>2500</v>
      </c>
      <c r="BM16" s="52">
        <v>0</v>
      </c>
      <c r="BN16" s="52">
        <v>0</v>
      </c>
      <c r="BO16" s="52">
        <v>0</v>
      </c>
      <c r="BP16" s="52">
        <v>0</v>
      </c>
      <c r="BQ16" s="52">
        <v>0</v>
      </c>
      <c r="BR16" s="52">
        <v>0</v>
      </c>
      <c r="BS16" s="52">
        <v>0</v>
      </c>
      <c r="BT16" s="52">
        <v>0</v>
      </c>
      <c r="BU16" s="52">
        <v>0</v>
      </c>
      <c r="BV16" s="52">
        <v>0</v>
      </c>
      <c r="BW16" s="52">
        <v>0</v>
      </c>
      <c r="BX16" s="52">
        <v>0</v>
      </c>
      <c r="BY16" s="52">
        <v>0</v>
      </c>
      <c r="BZ16" s="52">
        <v>810</v>
      </c>
      <c r="CA16" s="52">
        <v>0</v>
      </c>
      <c r="CB16" s="52">
        <v>2500</v>
      </c>
      <c r="CC16" s="52">
        <v>0</v>
      </c>
      <c r="CD16" s="52">
        <v>0</v>
      </c>
      <c r="CE16" s="52">
        <v>0</v>
      </c>
      <c r="CF16" s="52">
        <v>0</v>
      </c>
      <c r="CG16" s="52">
        <v>0</v>
      </c>
      <c r="CH16" s="52">
        <v>0</v>
      </c>
      <c r="CI16" s="52">
        <v>0</v>
      </c>
      <c r="CJ16" s="52">
        <v>0</v>
      </c>
      <c r="CK16" s="52">
        <v>0</v>
      </c>
      <c r="CL16" s="52">
        <v>0</v>
      </c>
      <c r="CM16" s="52">
        <v>0</v>
      </c>
      <c r="CN16" s="52">
        <v>3500</v>
      </c>
      <c r="CO16" s="52">
        <v>0</v>
      </c>
      <c r="CP16" s="52">
        <v>0</v>
      </c>
      <c r="CQ16" s="52">
        <v>0</v>
      </c>
      <c r="CR16" s="52">
        <v>3500</v>
      </c>
      <c r="CS16" s="52">
        <v>0</v>
      </c>
      <c r="CT16" s="52">
        <v>0</v>
      </c>
      <c r="CU16" s="52">
        <v>0</v>
      </c>
      <c r="CV16" s="52">
        <v>2500</v>
      </c>
      <c r="CW16" s="52">
        <v>0</v>
      </c>
      <c r="CX16" s="52">
        <v>0</v>
      </c>
      <c r="CY16" s="52">
        <v>0</v>
      </c>
      <c r="CZ16" s="52">
        <v>0</v>
      </c>
      <c r="DA16" s="52">
        <v>0</v>
      </c>
      <c r="DB16" s="52">
        <v>0</v>
      </c>
      <c r="DC16" s="52">
        <v>0</v>
      </c>
      <c r="DD16" s="52">
        <v>0</v>
      </c>
      <c r="DE16" s="52">
        <v>0</v>
      </c>
      <c r="DF16" s="52">
        <v>400</v>
      </c>
      <c r="DG16" s="52">
        <v>0</v>
      </c>
      <c r="DH16" s="52">
        <v>0</v>
      </c>
      <c r="DI16" s="52">
        <v>0</v>
      </c>
      <c r="DJ16" s="52">
        <f t="shared" si="8"/>
        <v>2020.5008</v>
      </c>
      <c r="DK16" s="52">
        <f t="shared" si="9"/>
        <v>0</v>
      </c>
      <c r="DL16" s="52">
        <v>2020.5008</v>
      </c>
      <c r="DM16" s="52">
        <v>0</v>
      </c>
      <c r="DN16" s="52">
        <v>0</v>
      </c>
      <c r="DO16" s="52">
        <v>0</v>
      </c>
      <c r="DP16" s="52">
        <v>0</v>
      </c>
      <c r="DQ16" s="52">
        <v>0</v>
      </c>
    </row>
    <row r="17" spans="1:121" ht="16.5" customHeight="1">
      <c r="A17" s="44"/>
      <c r="B17" s="53">
        <v>8</v>
      </c>
      <c r="C17" s="55" t="s">
        <v>91</v>
      </c>
      <c r="D17" s="52">
        <f t="shared" si="2"/>
        <v>3962201.9728000006</v>
      </c>
      <c r="E17" s="52">
        <f t="shared" si="3"/>
        <v>482551.2807</v>
      </c>
      <c r="F17" s="52">
        <f t="shared" si="4"/>
        <v>3651085.301</v>
      </c>
      <c r="G17" s="52">
        <f t="shared" si="5"/>
        <v>486348.79470000003</v>
      </c>
      <c r="H17" s="52">
        <f t="shared" si="6"/>
        <v>685067.47180000006</v>
      </c>
      <c r="I17" s="52">
        <f t="shared" si="7"/>
        <v>-3797.5139999999992</v>
      </c>
      <c r="J17" s="52">
        <v>494010.7</v>
      </c>
      <c r="K17" s="52">
        <v>75284.198699999994</v>
      </c>
      <c r="L17" s="52">
        <v>76119</v>
      </c>
      <c r="M17" s="52">
        <v>1164</v>
      </c>
      <c r="N17" s="52">
        <v>454833.4</v>
      </c>
      <c r="O17" s="52">
        <v>70417.108699999997</v>
      </c>
      <c r="P17" s="52">
        <v>68869</v>
      </c>
      <c r="Q17" s="52">
        <v>1119</v>
      </c>
      <c r="R17" s="52">
        <v>26256.5</v>
      </c>
      <c r="S17" s="52">
        <v>2873.674</v>
      </c>
      <c r="T17" s="52">
        <v>0</v>
      </c>
      <c r="U17" s="52">
        <v>0</v>
      </c>
      <c r="V17" s="52">
        <v>4100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175853.80100000001</v>
      </c>
      <c r="AE17" s="52">
        <v>4608.3379999999997</v>
      </c>
      <c r="AF17" s="52">
        <v>499889.07179999998</v>
      </c>
      <c r="AG17" s="52">
        <v>-13334.614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175853.80100000001</v>
      </c>
      <c r="AQ17" s="52">
        <v>4608.3379999999997</v>
      </c>
      <c r="AR17" s="52">
        <v>581315.07180000003</v>
      </c>
      <c r="AS17" s="52">
        <v>0</v>
      </c>
      <c r="AT17" s="52">
        <v>0</v>
      </c>
      <c r="AU17" s="52">
        <v>0</v>
      </c>
      <c r="AV17" s="52">
        <v>-81426</v>
      </c>
      <c r="AW17" s="52">
        <v>-13334.614</v>
      </c>
      <c r="AX17" s="52">
        <v>383988.8</v>
      </c>
      <c r="AY17" s="52">
        <v>59903.543400000002</v>
      </c>
      <c r="AZ17" s="52">
        <v>44200</v>
      </c>
      <c r="BA17" s="52">
        <v>5573.1</v>
      </c>
      <c r="BB17" s="52">
        <v>323226.3</v>
      </c>
      <c r="BC17" s="52">
        <v>56370.492400000003</v>
      </c>
      <c r="BD17" s="52">
        <v>41950</v>
      </c>
      <c r="BE17" s="52">
        <v>5573.1</v>
      </c>
      <c r="BF17" s="52">
        <v>60762.5</v>
      </c>
      <c r="BG17" s="52">
        <v>3533.0509999999999</v>
      </c>
      <c r="BH17" s="52">
        <v>2250</v>
      </c>
      <c r="BI17" s="52">
        <v>0</v>
      </c>
      <c r="BJ17" s="52">
        <v>343027.9</v>
      </c>
      <c r="BK17" s="52">
        <v>54364.127</v>
      </c>
      <c r="BL17" s="52">
        <v>62209.4</v>
      </c>
      <c r="BM17" s="52">
        <v>2800</v>
      </c>
      <c r="BN17" s="52">
        <v>0</v>
      </c>
      <c r="BO17" s="52">
        <v>0</v>
      </c>
      <c r="BP17" s="52">
        <v>0</v>
      </c>
      <c r="BQ17" s="52">
        <v>0</v>
      </c>
      <c r="BR17" s="52">
        <v>0</v>
      </c>
      <c r="BS17" s="52">
        <v>0</v>
      </c>
      <c r="BT17" s="52">
        <v>0</v>
      </c>
      <c r="BU17" s="52">
        <v>0</v>
      </c>
      <c r="BV17" s="52">
        <v>0</v>
      </c>
      <c r="BW17" s="52">
        <v>0</v>
      </c>
      <c r="BX17" s="52">
        <v>0</v>
      </c>
      <c r="BY17" s="52">
        <v>0</v>
      </c>
      <c r="BZ17" s="52">
        <v>204890.3</v>
      </c>
      <c r="CA17" s="52">
        <v>41905.105600000003</v>
      </c>
      <c r="CB17" s="52">
        <v>3365</v>
      </c>
      <c r="CC17" s="52">
        <v>0</v>
      </c>
      <c r="CD17" s="52">
        <v>138137.60000000001</v>
      </c>
      <c r="CE17" s="52">
        <v>12459.0214</v>
      </c>
      <c r="CF17" s="52">
        <v>58844.4</v>
      </c>
      <c r="CG17" s="52">
        <v>2800</v>
      </c>
      <c r="CH17" s="52">
        <v>0</v>
      </c>
      <c r="CI17" s="52">
        <v>0</v>
      </c>
      <c r="CJ17" s="52">
        <v>0</v>
      </c>
      <c r="CK17" s="52">
        <v>0</v>
      </c>
      <c r="CL17" s="52">
        <v>1065425.3999999999</v>
      </c>
      <c r="CM17" s="52">
        <v>167479.00030000001</v>
      </c>
      <c r="CN17" s="52">
        <v>2650</v>
      </c>
      <c r="CO17" s="52">
        <v>0</v>
      </c>
      <c r="CP17" s="52">
        <v>546318.6</v>
      </c>
      <c r="CQ17" s="52">
        <v>84444.800000000003</v>
      </c>
      <c r="CR17" s="52">
        <v>2650</v>
      </c>
      <c r="CS17" s="52">
        <v>0</v>
      </c>
      <c r="CT17" s="52">
        <v>417359.8</v>
      </c>
      <c r="CU17" s="52">
        <v>67133.100000000006</v>
      </c>
      <c r="CV17" s="52">
        <v>0</v>
      </c>
      <c r="CW17" s="52">
        <v>0</v>
      </c>
      <c r="CX17" s="52">
        <v>677051.7</v>
      </c>
      <c r="CY17" s="52">
        <v>110281.78200000001</v>
      </c>
      <c r="CZ17" s="52">
        <v>0</v>
      </c>
      <c r="DA17" s="52">
        <v>0</v>
      </c>
      <c r="DB17" s="52">
        <v>639955.9</v>
      </c>
      <c r="DC17" s="52">
        <v>107828.28200000001</v>
      </c>
      <c r="DD17" s="52">
        <v>0</v>
      </c>
      <c r="DE17" s="52">
        <v>0</v>
      </c>
      <c r="DF17" s="52">
        <v>133676.20000000001</v>
      </c>
      <c r="DG17" s="52">
        <v>14427.8053</v>
      </c>
      <c r="DH17" s="52">
        <v>0</v>
      </c>
      <c r="DI17" s="52">
        <v>0</v>
      </c>
      <c r="DJ17" s="52">
        <f t="shared" si="8"/>
        <v>0</v>
      </c>
      <c r="DK17" s="52">
        <f t="shared" si="9"/>
        <v>0</v>
      </c>
      <c r="DL17" s="52">
        <v>373950.8</v>
      </c>
      <c r="DM17" s="52">
        <v>0</v>
      </c>
      <c r="DN17" s="52">
        <v>0</v>
      </c>
      <c r="DO17" s="52">
        <v>0</v>
      </c>
      <c r="DP17" s="52">
        <v>373950.8</v>
      </c>
      <c r="DQ17" s="52">
        <v>0</v>
      </c>
    </row>
    <row r="18" spans="1:121" ht="16.5" customHeight="1">
      <c r="A18" s="44"/>
      <c r="B18" s="53">
        <v>9</v>
      </c>
      <c r="C18" s="55" t="s">
        <v>92</v>
      </c>
      <c r="D18" s="52">
        <f t="shared" si="2"/>
        <v>52438.246100000004</v>
      </c>
      <c r="E18" s="52">
        <f t="shared" si="3"/>
        <v>5724.6756999999998</v>
      </c>
      <c r="F18" s="52">
        <f t="shared" si="4"/>
        <v>39258.300000000003</v>
      </c>
      <c r="G18" s="52">
        <f t="shared" si="5"/>
        <v>5724.6756999999998</v>
      </c>
      <c r="H18" s="52">
        <f t="shared" si="6"/>
        <v>13179.946099999999</v>
      </c>
      <c r="I18" s="52">
        <f t="shared" si="7"/>
        <v>0</v>
      </c>
      <c r="J18" s="52">
        <v>29565.8</v>
      </c>
      <c r="K18" s="52">
        <v>5234.6756999999998</v>
      </c>
      <c r="L18" s="52">
        <v>6829.9</v>
      </c>
      <c r="M18" s="52">
        <v>0</v>
      </c>
      <c r="N18" s="52">
        <v>23620.799999999999</v>
      </c>
      <c r="O18" s="52">
        <v>5230.2757000000001</v>
      </c>
      <c r="P18" s="52">
        <v>6829.9</v>
      </c>
      <c r="Q18" s="52">
        <v>0</v>
      </c>
      <c r="R18" s="52">
        <v>5910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6000.0460999999996</v>
      </c>
      <c r="AG18" s="52">
        <v>0</v>
      </c>
      <c r="AH18" s="52">
        <v>0</v>
      </c>
      <c r="AI18" s="52">
        <v>0</v>
      </c>
      <c r="AJ18" s="52">
        <v>3000.0461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3000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1800</v>
      </c>
      <c r="AY18" s="52">
        <v>390</v>
      </c>
      <c r="AZ18" s="52">
        <v>350</v>
      </c>
      <c r="BA18" s="52">
        <v>0</v>
      </c>
      <c r="BB18" s="52">
        <v>1800</v>
      </c>
      <c r="BC18" s="52">
        <v>390</v>
      </c>
      <c r="BD18" s="52">
        <v>0</v>
      </c>
      <c r="BE18" s="52">
        <v>0</v>
      </c>
      <c r="BF18" s="52">
        <v>0</v>
      </c>
      <c r="BG18" s="52">
        <v>0</v>
      </c>
      <c r="BH18" s="52">
        <v>350</v>
      </c>
      <c r="BI18" s="52">
        <v>0</v>
      </c>
      <c r="BJ18" s="52">
        <v>1400</v>
      </c>
      <c r="BK18" s="52">
        <v>0</v>
      </c>
      <c r="BL18" s="52">
        <v>0</v>
      </c>
      <c r="BM18" s="52">
        <v>0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1400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0</v>
      </c>
      <c r="CO18" s="52">
        <v>0</v>
      </c>
      <c r="CP18" s="52">
        <v>0</v>
      </c>
      <c r="CQ18" s="52">
        <v>0</v>
      </c>
      <c r="CR18" s="52">
        <v>0</v>
      </c>
      <c r="CS18" s="52">
        <v>0</v>
      </c>
      <c r="CT18" s="52">
        <v>0</v>
      </c>
      <c r="CU18" s="52">
        <v>0</v>
      </c>
      <c r="CV18" s="52">
        <v>0</v>
      </c>
      <c r="CW18" s="52">
        <v>0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0</v>
      </c>
      <c r="DF18" s="52">
        <v>710</v>
      </c>
      <c r="DG18" s="52">
        <v>100</v>
      </c>
      <c r="DH18" s="52">
        <v>0</v>
      </c>
      <c r="DI18" s="52">
        <v>0</v>
      </c>
      <c r="DJ18" s="52">
        <f t="shared" si="8"/>
        <v>5782.5</v>
      </c>
      <c r="DK18" s="52">
        <f t="shared" si="9"/>
        <v>0</v>
      </c>
      <c r="DL18" s="52">
        <v>5782.5</v>
      </c>
      <c r="DM18" s="52">
        <v>0</v>
      </c>
      <c r="DN18" s="52">
        <v>0</v>
      </c>
      <c r="DO18" s="52">
        <v>0</v>
      </c>
      <c r="DP18" s="52">
        <v>0</v>
      </c>
      <c r="DQ18" s="52">
        <v>0</v>
      </c>
    </row>
    <row r="19" spans="1:121" ht="16.5" customHeight="1">
      <c r="A19" s="44"/>
      <c r="B19" s="53">
        <v>10</v>
      </c>
      <c r="C19" s="55" t="s">
        <v>93</v>
      </c>
      <c r="D19" s="52">
        <f t="shared" si="2"/>
        <v>447327.43520000001</v>
      </c>
      <c r="E19" s="52">
        <f t="shared" si="3"/>
        <v>35199.848000000005</v>
      </c>
      <c r="F19" s="52">
        <f t="shared" si="4"/>
        <v>372303</v>
      </c>
      <c r="G19" s="52">
        <f t="shared" si="5"/>
        <v>34076.848000000005</v>
      </c>
      <c r="H19" s="52">
        <f t="shared" si="6"/>
        <v>75024.435200000007</v>
      </c>
      <c r="I19" s="52">
        <f t="shared" si="7"/>
        <v>1123</v>
      </c>
      <c r="J19" s="52">
        <v>190800</v>
      </c>
      <c r="K19" s="52">
        <v>24577.703000000001</v>
      </c>
      <c r="L19" s="52">
        <v>75024.435200000007</v>
      </c>
      <c r="M19" s="52">
        <v>1490</v>
      </c>
      <c r="N19" s="52">
        <v>146800</v>
      </c>
      <c r="O19" s="52">
        <v>23117.028300000002</v>
      </c>
      <c r="P19" s="52">
        <v>0</v>
      </c>
      <c r="Q19" s="52">
        <v>0</v>
      </c>
      <c r="R19" s="52">
        <v>43700</v>
      </c>
      <c r="S19" s="52">
        <v>1395.8747000000001</v>
      </c>
      <c r="T19" s="52">
        <v>75024.435200000007</v>
      </c>
      <c r="U19" s="52">
        <v>1490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45000</v>
      </c>
      <c r="AE19" s="52">
        <v>2283</v>
      </c>
      <c r="AF19" s="52">
        <v>0</v>
      </c>
      <c r="AG19" s="52">
        <v>-367</v>
      </c>
      <c r="AH19" s="52">
        <v>7000</v>
      </c>
      <c r="AI19" s="52">
        <v>408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v>0</v>
      </c>
      <c r="AP19" s="52">
        <v>38000</v>
      </c>
      <c r="AQ19" s="52">
        <v>1875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-367</v>
      </c>
      <c r="AX19" s="52">
        <v>15000</v>
      </c>
      <c r="AY19" s="52">
        <v>693</v>
      </c>
      <c r="AZ19" s="52">
        <v>0</v>
      </c>
      <c r="BA19" s="52">
        <v>0</v>
      </c>
      <c r="BB19" s="52">
        <v>15000</v>
      </c>
      <c r="BC19" s="52">
        <v>693</v>
      </c>
      <c r="BD19" s="52">
        <v>0</v>
      </c>
      <c r="BE19" s="52">
        <v>0</v>
      </c>
      <c r="BF19" s="52">
        <v>0</v>
      </c>
      <c r="BG19" s="52">
        <v>0</v>
      </c>
      <c r="BH19" s="52">
        <v>0</v>
      </c>
      <c r="BI19" s="52">
        <v>0</v>
      </c>
      <c r="BJ19" s="52">
        <v>13500</v>
      </c>
      <c r="BK19" s="52">
        <v>2089.7199999999998</v>
      </c>
      <c r="BL19" s="52">
        <v>0</v>
      </c>
      <c r="BM19" s="52">
        <v>0</v>
      </c>
      <c r="BN19" s="52">
        <v>0</v>
      </c>
      <c r="BO19" s="52">
        <v>0</v>
      </c>
      <c r="BP19" s="52">
        <v>0</v>
      </c>
      <c r="BQ19" s="52">
        <v>0</v>
      </c>
      <c r="BR19" s="52">
        <v>0</v>
      </c>
      <c r="BS19" s="52">
        <v>0</v>
      </c>
      <c r="BT19" s="52">
        <v>0</v>
      </c>
      <c r="BU19" s="52">
        <v>0</v>
      </c>
      <c r="BV19" s="52">
        <v>3500</v>
      </c>
      <c r="BW19" s="52">
        <v>0</v>
      </c>
      <c r="BX19" s="52">
        <v>0</v>
      </c>
      <c r="BY19" s="52">
        <v>0</v>
      </c>
      <c r="BZ19" s="52">
        <v>10000</v>
      </c>
      <c r="CA19" s="52">
        <v>2089.7199999999998</v>
      </c>
      <c r="CB19" s="52">
        <v>0</v>
      </c>
      <c r="CC19" s="52">
        <v>0</v>
      </c>
      <c r="CD19" s="52">
        <v>0</v>
      </c>
      <c r="CE19" s="52">
        <v>0</v>
      </c>
      <c r="CF19" s="52">
        <v>0</v>
      </c>
      <c r="CG19" s="52">
        <v>0</v>
      </c>
      <c r="CH19" s="52">
        <v>0</v>
      </c>
      <c r="CI19" s="52">
        <v>0</v>
      </c>
      <c r="CJ19" s="52">
        <v>0</v>
      </c>
      <c r="CK19" s="52">
        <v>0</v>
      </c>
      <c r="CL19" s="52">
        <v>4000</v>
      </c>
      <c r="CM19" s="52">
        <v>0</v>
      </c>
      <c r="CN19" s="52">
        <v>0</v>
      </c>
      <c r="CO19" s="52">
        <v>0</v>
      </c>
      <c r="CP19" s="52">
        <v>4000</v>
      </c>
      <c r="CQ19" s="52">
        <v>0</v>
      </c>
      <c r="CR19" s="52">
        <v>0</v>
      </c>
      <c r="CS19" s="52">
        <v>0</v>
      </c>
      <c r="CT19" s="52">
        <v>0</v>
      </c>
      <c r="CU19" s="52">
        <v>0</v>
      </c>
      <c r="CV19" s="52">
        <v>0</v>
      </c>
      <c r="CW19" s="52">
        <v>0</v>
      </c>
      <c r="CX19" s="52">
        <v>24915.4</v>
      </c>
      <c r="CY19" s="52">
        <v>4153.4250000000002</v>
      </c>
      <c r="CZ19" s="52">
        <v>0</v>
      </c>
      <c r="DA19" s="52">
        <v>0</v>
      </c>
      <c r="DB19" s="52">
        <v>9271.5</v>
      </c>
      <c r="DC19" s="52">
        <v>1677.5329999999999</v>
      </c>
      <c r="DD19" s="52">
        <v>0</v>
      </c>
      <c r="DE19" s="52">
        <v>0</v>
      </c>
      <c r="DF19" s="52">
        <v>11000</v>
      </c>
      <c r="DG19" s="52">
        <v>280</v>
      </c>
      <c r="DH19" s="52">
        <v>0</v>
      </c>
      <c r="DI19" s="52">
        <v>0</v>
      </c>
      <c r="DJ19" s="52">
        <f t="shared" si="8"/>
        <v>68087.600000000006</v>
      </c>
      <c r="DK19" s="52">
        <f t="shared" si="9"/>
        <v>0</v>
      </c>
      <c r="DL19" s="52">
        <v>68087.600000000006</v>
      </c>
      <c r="DM19" s="52">
        <v>0</v>
      </c>
      <c r="DN19" s="52">
        <v>0</v>
      </c>
      <c r="DO19" s="52">
        <v>0</v>
      </c>
      <c r="DP19" s="52">
        <v>0</v>
      </c>
      <c r="DQ19" s="52">
        <v>0</v>
      </c>
    </row>
    <row r="20" spans="1:121" ht="16.5" customHeight="1">
      <c r="A20" s="44"/>
      <c r="B20" s="53">
        <v>11</v>
      </c>
      <c r="C20" s="55" t="s">
        <v>94</v>
      </c>
      <c r="D20" s="52">
        <f t="shared" si="2"/>
        <v>53650.749100000001</v>
      </c>
      <c r="E20" s="52">
        <f t="shared" si="3"/>
        <v>5281.8705</v>
      </c>
      <c r="F20" s="52">
        <f t="shared" si="4"/>
        <v>36161.199999999997</v>
      </c>
      <c r="G20" s="52">
        <f t="shared" si="5"/>
        <v>5211.5505000000003</v>
      </c>
      <c r="H20" s="52">
        <f t="shared" si="6"/>
        <v>17489.5491</v>
      </c>
      <c r="I20" s="52">
        <f t="shared" si="7"/>
        <v>70.319999999999993</v>
      </c>
      <c r="J20" s="52">
        <v>22005.5</v>
      </c>
      <c r="K20" s="52">
        <v>5065.5505000000003</v>
      </c>
      <c r="L20" s="52">
        <v>17489.5491</v>
      </c>
      <c r="M20" s="52">
        <v>70.319999999999993</v>
      </c>
      <c r="N20" s="52">
        <v>21198.400000000001</v>
      </c>
      <c r="O20" s="52">
        <v>5065.5505000000003</v>
      </c>
      <c r="P20" s="52">
        <v>10989.5491</v>
      </c>
      <c r="Q20" s="52">
        <v>0</v>
      </c>
      <c r="R20" s="52">
        <v>807.1</v>
      </c>
      <c r="S20" s="52">
        <v>0</v>
      </c>
      <c r="T20" s="52">
        <v>6500</v>
      </c>
      <c r="U20" s="52">
        <v>70.319999999999993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1250</v>
      </c>
      <c r="AE20" s="52">
        <v>0</v>
      </c>
      <c r="AF20" s="52">
        <v>0</v>
      </c>
      <c r="AG20" s="52">
        <v>0</v>
      </c>
      <c r="AH20" s="52">
        <v>1250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900</v>
      </c>
      <c r="AY20" s="52">
        <v>146</v>
      </c>
      <c r="AZ20" s="52">
        <v>0</v>
      </c>
      <c r="BA20" s="52">
        <v>0</v>
      </c>
      <c r="BB20" s="52">
        <v>900</v>
      </c>
      <c r="BC20" s="52">
        <v>146</v>
      </c>
      <c r="BD20" s="52">
        <v>0</v>
      </c>
      <c r="BE20" s="52">
        <v>0</v>
      </c>
      <c r="BF20" s="52">
        <v>0</v>
      </c>
      <c r="BG20" s="52">
        <v>0</v>
      </c>
      <c r="BH20" s="52">
        <v>0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2">
        <v>0</v>
      </c>
      <c r="BO20" s="52">
        <v>0</v>
      </c>
      <c r="BP20" s="52">
        <v>0</v>
      </c>
      <c r="BQ20" s="52">
        <v>0</v>
      </c>
      <c r="BR20" s="52">
        <v>0</v>
      </c>
      <c r="BS20" s="52">
        <v>0</v>
      </c>
      <c r="BT20" s="52">
        <v>0</v>
      </c>
      <c r="BU20" s="52">
        <v>0</v>
      </c>
      <c r="BV20" s="52">
        <v>0</v>
      </c>
      <c r="BW20" s="52">
        <v>0</v>
      </c>
      <c r="BX20" s="52">
        <v>0</v>
      </c>
      <c r="BY20" s="52">
        <v>0</v>
      </c>
      <c r="BZ20" s="52">
        <v>0</v>
      </c>
      <c r="CA20" s="52">
        <v>0</v>
      </c>
      <c r="CB20" s="52">
        <v>0</v>
      </c>
      <c r="CC20" s="52">
        <v>0</v>
      </c>
      <c r="CD20" s="52">
        <v>0</v>
      </c>
      <c r="CE20" s="52">
        <v>0</v>
      </c>
      <c r="CF20" s="52">
        <v>0</v>
      </c>
      <c r="CG20" s="52">
        <v>0</v>
      </c>
      <c r="CH20" s="52">
        <v>0</v>
      </c>
      <c r="CI20" s="52">
        <v>0</v>
      </c>
      <c r="CJ20" s="52">
        <v>0</v>
      </c>
      <c r="CK20" s="52">
        <v>0</v>
      </c>
      <c r="CL20" s="52">
        <v>0</v>
      </c>
      <c r="CM20" s="52">
        <v>0</v>
      </c>
      <c r="CN20" s="52">
        <v>0</v>
      </c>
      <c r="CO20" s="52">
        <v>0</v>
      </c>
      <c r="CP20" s="52">
        <v>0</v>
      </c>
      <c r="CQ20" s="52">
        <v>0</v>
      </c>
      <c r="CR20" s="52">
        <v>0</v>
      </c>
      <c r="CS20" s="52">
        <v>0</v>
      </c>
      <c r="CT20" s="52">
        <v>0</v>
      </c>
      <c r="CU20" s="52">
        <v>0</v>
      </c>
      <c r="CV20" s="52">
        <v>0</v>
      </c>
      <c r="CW20" s="52">
        <v>0</v>
      </c>
      <c r="CX20" s="52">
        <v>7500</v>
      </c>
      <c r="CY20" s="52">
        <v>0</v>
      </c>
      <c r="CZ20" s="52">
        <v>0</v>
      </c>
      <c r="DA20" s="52">
        <v>0</v>
      </c>
      <c r="DB20" s="52">
        <v>7500</v>
      </c>
      <c r="DC20" s="52">
        <v>0</v>
      </c>
      <c r="DD20" s="52">
        <v>0</v>
      </c>
      <c r="DE20" s="52">
        <v>0</v>
      </c>
      <c r="DF20" s="52">
        <v>710</v>
      </c>
      <c r="DG20" s="52">
        <v>0</v>
      </c>
      <c r="DH20" s="52">
        <v>0</v>
      </c>
      <c r="DI20" s="52">
        <v>0</v>
      </c>
      <c r="DJ20" s="52">
        <f t="shared" si="8"/>
        <v>3795.7</v>
      </c>
      <c r="DK20" s="52">
        <f t="shared" si="9"/>
        <v>0</v>
      </c>
      <c r="DL20" s="52">
        <v>3795.7</v>
      </c>
      <c r="DM20" s="52">
        <v>0</v>
      </c>
      <c r="DN20" s="52">
        <v>0</v>
      </c>
      <c r="DO20" s="52">
        <v>0</v>
      </c>
      <c r="DP20" s="52">
        <v>0</v>
      </c>
      <c r="DQ20" s="52">
        <v>0</v>
      </c>
    </row>
    <row r="21" spans="1:121" ht="16.5" customHeight="1">
      <c r="A21" s="44"/>
      <c r="B21" s="53">
        <v>12</v>
      </c>
      <c r="C21" s="55" t="s">
        <v>95</v>
      </c>
      <c r="D21" s="52">
        <f t="shared" si="2"/>
        <v>34488.280699999996</v>
      </c>
      <c r="E21" s="52">
        <f t="shared" si="3"/>
        <v>5555.3590000000004</v>
      </c>
      <c r="F21" s="52">
        <f t="shared" si="4"/>
        <v>27598.999999999996</v>
      </c>
      <c r="G21" s="52">
        <f t="shared" si="5"/>
        <v>4291.259</v>
      </c>
      <c r="H21" s="52">
        <f t="shared" si="6"/>
        <v>6889.2807000000003</v>
      </c>
      <c r="I21" s="52">
        <f t="shared" si="7"/>
        <v>1264.0999999999999</v>
      </c>
      <c r="J21" s="52">
        <v>20261.599999999999</v>
      </c>
      <c r="K21" s="52">
        <v>4191.4489999999996</v>
      </c>
      <c r="L21" s="52">
        <v>3639.28</v>
      </c>
      <c r="M21" s="52">
        <v>293.04000000000002</v>
      </c>
      <c r="N21" s="52">
        <v>19531.599999999999</v>
      </c>
      <c r="O21" s="52">
        <v>4186.6490000000003</v>
      </c>
      <c r="P21" s="52">
        <v>639</v>
      </c>
      <c r="Q21" s="52">
        <v>293.04000000000002</v>
      </c>
      <c r="R21" s="52">
        <v>700</v>
      </c>
      <c r="S21" s="52">
        <v>0</v>
      </c>
      <c r="T21" s="52">
        <v>3000.28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1800</v>
      </c>
      <c r="AE21" s="52">
        <v>39.81</v>
      </c>
      <c r="AF21" s="52">
        <v>0</v>
      </c>
      <c r="AG21" s="52">
        <v>-23.94</v>
      </c>
      <c r="AH21" s="52">
        <v>500</v>
      </c>
      <c r="AI21" s="52">
        <v>39.81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1300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-23.94</v>
      </c>
      <c r="AX21" s="52">
        <v>1216.8</v>
      </c>
      <c r="AY21" s="52">
        <v>0</v>
      </c>
      <c r="AZ21" s="52">
        <v>250</v>
      </c>
      <c r="BA21" s="52">
        <v>0</v>
      </c>
      <c r="BB21" s="52">
        <v>1216.8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250</v>
      </c>
      <c r="BI21" s="52">
        <v>0</v>
      </c>
      <c r="BJ21" s="52">
        <v>0</v>
      </c>
      <c r="BK21" s="52">
        <v>0</v>
      </c>
      <c r="BL21" s="52">
        <v>1000.0007000000001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0</v>
      </c>
      <c r="BZ21" s="52">
        <v>0</v>
      </c>
      <c r="CA21" s="52">
        <v>0</v>
      </c>
      <c r="CB21" s="52">
        <v>1000.0007000000001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>
        <v>0</v>
      </c>
      <c r="CI21" s="52">
        <v>0</v>
      </c>
      <c r="CJ21" s="52">
        <v>0</v>
      </c>
      <c r="CK21" s="52">
        <v>0</v>
      </c>
      <c r="CL21" s="52">
        <v>0</v>
      </c>
      <c r="CM21" s="52">
        <v>0</v>
      </c>
      <c r="CN21" s="52">
        <v>2000</v>
      </c>
      <c r="CO21" s="52">
        <v>995</v>
      </c>
      <c r="CP21" s="52">
        <v>0</v>
      </c>
      <c r="CQ21" s="52">
        <v>0</v>
      </c>
      <c r="CR21" s="52">
        <v>2000</v>
      </c>
      <c r="CS21" s="52">
        <v>995</v>
      </c>
      <c r="CT21" s="52">
        <v>0</v>
      </c>
      <c r="CU21" s="52">
        <v>0</v>
      </c>
      <c r="CV21" s="52">
        <v>2000</v>
      </c>
      <c r="CW21" s="52">
        <v>995</v>
      </c>
      <c r="CX21" s="52">
        <v>200</v>
      </c>
      <c r="CY21" s="52">
        <v>0</v>
      </c>
      <c r="CZ21" s="52">
        <v>0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1100</v>
      </c>
      <c r="DG21" s="52">
        <v>60</v>
      </c>
      <c r="DH21" s="52">
        <v>0</v>
      </c>
      <c r="DI21" s="52">
        <v>0</v>
      </c>
      <c r="DJ21" s="52">
        <f t="shared" si="8"/>
        <v>3020.6</v>
      </c>
      <c r="DK21" s="52">
        <f t="shared" si="9"/>
        <v>0</v>
      </c>
      <c r="DL21" s="52">
        <v>3020.6</v>
      </c>
      <c r="DM21" s="52">
        <v>0</v>
      </c>
      <c r="DN21" s="52">
        <v>0</v>
      </c>
      <c r="DO21" s="52">
        <v>0</v>
      </c>
      <c r="DP21" s="52">
        <v>0</v>
      </c>
      <c r="DQ21" s="52">
        <v>0</v>
      </c>
    </row>
    <row r="22" spans="1:121" ht="16.5" customHeight="1">
      <c r="A22" s="44"/>
      <c r="B22" s="53">
        <v>13</v>
      </c>
      <c r="C22" s="55" t="s">
        <v>96</v>
      </c>
      <c r="D22" s="52">
        <f t="shared" si="2"/>
        <v>72373.469299999997</v>
      </c>
      <c r="E22" s="52">
        <f t="shared" si="3"/>
        <v>6999.0128000000004</v>
      </c>
      <c r="F22" s="52">
        <f t="shared" si="4"/>
        <v>48923.199999999997</v>
      </c>
      <c r="G22" s="52">
        <f t="shared" si="5"/>
        <v>6313.4928</v>
      </c>
      <c r="H22" s="52">
        <f t="shared" si="6"/>
        <v>23450.2693</v>
      </c>
      <c r="I22" s="52">
        <f t="shared" si="7"/>
        <v>685.52</v>
      </c>
      <c r="J22" s="52">
        <v>23057.1</v>
      </c>
      <c r="K22" s="52">
        <v>4166.2969999999996</v>
      </c>
      <c r="L22" s="52">
        <v>2500</v>
      </c>
      <c r="M22" s="52">
        <v>0</v>
      </c>
      <c r="N22" s="52">
        <v>21907.1</v>
      </c>
      <c r="O22" s="52">
        <v>4155.4970000000003</v>
      </c>
      <c r="P22" s="52">
        <v>500</v>
      </c>
      <c r="Q22" s="52">
        <v>0</v>
      </c>
      <c r="R22" s="52">
        <v>1050</v>
      </c>
      <c r="S22" s="52">
        <v>0</v>
      </c>
      <c r="T22" s="52">
        <v>2000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2300</v>
      </c>
      <c r="AE22" s="52">
        <v>150</v>
      </c>
      <c r="AF22" s="52">
        <v>19200</v>
      </c>
      <c r="AG22" s="52">
        <v>253.52</v>
      </c>
      <c r="AH22" s="52">
        <v>1200</v>
      </c>
      <c r="AI22" s="52">
        <v>0</v>
      </c>
      <c r="AJ22" s="52">
        <v>15700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1100</v>
      </c>
      <c r="AQ22" s="52">
        <v>150</v>
      </c>
      <c r="AR22" s="52">
        <v>3500</v>
      </c>
      <c r="AS22" s="52">
        <v>320</v>
      </c>
      <c r="AT22" s="52">
        <v>0</v>
      </c>
      <c r="AU22" s="52">
        <v>0</v>
      </c>
      <c r="AV22" s="52">
        <v>0</v>
      </c>
      <c r="AW22" s="52">
        <v>-66.48</v>
      </c>
      <c r="AX22" s="52">
        <v>1200</v>
      </c>
      <c r="AY22" s="52">
        <v>164</v>
      </c>
      <c r="AZ22" s="52">
        <v>1450.2692999999999</v>
      </c>
      <c r="BA22" s="52">
        <v>372</v>
      </c>
      <c r="BB22" s="52">
        <v>1200</v>
      </c>
      <c r="BC22" s="52">
        <v>164</v>
      </c>
      <c r="BD22" s="52">
        <v>1000</v>
      </c>
      <c r="BE22" s="52">
        <v>372</v>
      </c>
      <c r="BF22" s="52">
        <v>0</v>
      </c>
      <c r="BG22" s="52">
        <v>0</v>
      </c>
      <c r="BH22" s="52">
        <v>450.26929999999999</v>
      </c>
      <c r="BI22" s="52">
        <v>0</v>
      </c>
      <c r="BJ22" s="52">
        <v>3000</v>
      </c>
      <c r="BK22" s="52">
        <v>1263.6458</v>
      </c>
      <c r="BL22" s="52">
        <v>0</v>
      </c>
      <c r="BM22" s="52">
        <v>0</v>
      </c>
      <c r="BN22" s="52">
        <v>0</v>
      </c>
      <c r="BO22" s="52">
        <v>0</v>
      </c>
      <c r="BP22" s="52">
        <v>0</v>
      </c>
      <c r="BQ22" s="52">
        <v>0</v>
      </c>
      <c r="BR22" s="52">
        <v>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v>0</v>
      </c>
      <c r="BZ22" s="52">
        <v>3000</v>
      </c>
      <c r="CA22" s="52">
        <v>1263.6458</v>
      </c>
      <c r="CB22" s="52">
        <v>0</v>
      </c>
      <c r="CC22" s="52">
        <v>0</v>
      </c>
      <c r="CD22" s="52">
        <v>0</v>
      </c>
      <c r="CE22" s="52">
        <v>0</v>
      </c>
      <c r="CF22" s="52">
        <v>0</v>
      </c>
      <c r="CG22" s="52">
        <v>0</v>
      </c>
      <c r="CH22" s="52">
        <v>0</v>
      </c>
      <c r="CI22" s="52">
        <v>0</v>
      </c>
      <c r="CJ22" s="52">
        <v>0</v>
      </c>
      <c r="CK22" s="52">
        <v>0</v>
      </c>
      <c r="CL22" s="52">
        <v>800</v>
      </c>
      <c r="CM22" s="52">
        <v>44.95</v>
      </c>
      <c r="CN22" s="52">
        <v>0</v>
      </c>
      <c r="CO22" s="52">
        <v>0</v>
      </c>
      <c r="CP22" s="52">
        <v>800</v>
      </c>
      <c r="CQ22" s="52">
        <v>44.95</v>
      </c>
      <c r="CR22" s="52">
        <v>0</v>
      </c>
      <c r="CS22" s="52">
        <v>0</v>
      </c>
      <c r="CT22" s="52">
        <v>0</v>
      </c>
      <c r="CU22" s="52">
        <v>0</v>
      </c>
      <c r="CV22" s="52">
        <v>0</v>
      </c>
      <c r="CW22" s="52">
        <v>0</v>
      </c>
      <c r="CX22" s="52">
        <v>9854.6</v>
      </c>
      <c r="CY22" s="52">
        <v>219.6</v>
      </c>
      <c r="CZ22" s="52">
        <v>300</v>
      </c>
      <c r="DA22" s="52">
        <v>60</v>
      </c>
      <c r="DB22" s="52">
        <v>9854.6</v>
      </c>
      <c r="DC22" s="52">
        <v>219.6</v>
      </c>
      <c r="DD22" s="52">
        <v>300</v>
      </c>
      <c r="DE22" s="52">
        <v>60</v>
      </c>
      <c r="DF22" s="52">
        <v>1300</v>
      </c>
      <c r="DG22" s="52">
        <v>305</v>
      </c>
      <c r="DH22" s="52">
        <v>0</v>
      </c>
      <c r="DI22" s="52">
        <v>0</v>
      </c>
      <c r="DJ22" s="52">
        <f t="shared" si="8"/>
        <v>7411.5</v>
      </c>
      <c r="DK22" s="52">
        <f t="shared" si="9"/>
        <v>0</v>
      </c>
      <c r="DL22" s="52">
        <v>7411.5</v>
      </c>
      <c r="DM22" s="52">
        <v>0</v>
      </c>
      <c r="DN22" s="52">
        <v>0</v>
      </c>
      <c r="DO22" s="52">
        <v>0</v>
      </c>
      <c r="DP22" s="52">
        <v>0</v>
      </c>
      <c r="DQ22" s="52">
        <v>0</v>
      </c>
    </row>
    <row r="23" spans="1:121" ht="16.5" customHeight="1">
      <c r="A23" s="44"/>
      <c r="B23" s="53">
        <v>14</v>
      </c>
      <c r="C23" s="55" t="s">
        <v>97</v>
      </c>
      <c r="D23" s="52">
        <f t="shared" si="2"/>
        <v>55433.565800000004</v>
      </c>
      <c r="E23" s="52">
        <f t="shared" si="3"/>
        <v>5860.9958000000006</v>
      </c>
      <c r="F23" s="52">
        <f t="shared" si="4"/>
        <v>52919.8</v>
      </c>
      <c r="G23" s="52">
        <f t="shared" si="5"/>
        <v>5860.9958000000006</v>
      </c>
      <c r="H23" s="52">
        <f t="shared" si="6"/>
        <v>2513.7658000000001</v>
      </c>
      <c r="I23" s="52">
        <f t="shared" si="7"/>
        <v>0</v>
      </c>
      <c r="J23" s="52">
        <v>20025</v>
      </c>
      <c r="K23" s="52">
        <v>4077.6158</v>
      </c>
      <c r="L23" s="52">
        <v>2513.7658000000001</v>
      </c>
      <c r="M23" s="52">
        <v>0</v>
      </c>
      <c r="N23" s="52">
        <v>19725</v>
      </c>
      <c r="O23" s="52">
        <v>4077.6158</v>
      </c>
      <c r="P23" s="52">
        <v>2513.7658000000001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6500</v>
      </c>
      <c r="AE23" s="52">
        <v>0</v>
      </c>
      <c r="AF23" s="52">
        <v>0</v>
      </c>
      <c r="AG23" s="52">
        <v>0</v>
      </c>
      <c r="AH23" s="52">
        <v>800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5700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3000</v>
      </c>
      <c r="AY23" s="52">
        <v>599.67399999999998</v>
      </c>
      <c r="AZ23" s="52">
        <v>0</v>
      </c>
      <c r="BA23" s="52">
        <v>0</v>
      </c>
      <c r="BB23" s="52">
        <v>3000</v>
      </c>
      <c r="BC23" s="52">
        <v>599.67399999999998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1600</v>
      </c>
      <c r="BK23" s="52">
        <v>0</v>
      </c>
      <c r="BL23" s="52">
        <v>0</v>
      </c>
      <c r="BM23" s="52">
        <v>0</v>
      </c>
      <c r="BN23" s="52">
        <v>0</v>
      </c>
      <c r="BO23" s="52">
        <v>0</v>
      </c>
      <c r="BP23" s="52">
        <v>0</v>
      </c>
      <c r="BQ23" s="52">
        <v>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v>0</v>
      </c>
      <c r="BZ23" s="52">
        <v>1600</v>
      </c>
      <c r="CA23" s="52">
        <v>0</v>
      </c>
      <c r="CB23" s="52">
        <v>0</v>
      </c>
      <c r="CC23" s="52">
        <v>0</v>
      </c>
      <c r="CD23" s="52">
        <v>0</v>
      </c>
      <c r="CE23" s="52">
        <v>0</v>
      </c>
      <c r="CF23" s="52">
        <v>0</v>
      </c>
      <c r="CG23" s="52">
        <v>0</v>
      </c>
      <c r="CH23" s="52">
        <v>0</v>
      </c>
      <c r="CI23" s="52">
        <v>0</v>
      </c>
      <c r="CJ23" s="52">
        <v>0</v>
      </c>
      <c r="CK23" s="52">
        <v>0</v>
      </c>
      <c r="CL23" s="52">
        <v>11434.8</v>
      </c>
      <c r="CM23" s="52">
        <v>883.70600000000002</v>
      </c>
      <c r="CN23" s="52">
        <v>0</v>
      </c>
      <c r="CO23" s="52">
        <v>0</v>
      </c>
      <c r="CP23" s="52">
        <v>11434.8</v>
      </c>
      <c r="CQ23" s="52">
        <v>883.70600000000002</v>
      </c>
      <c r="CR23" s="52">
        <v>0</v>
      </c>
      <c r="CS23" s="52">
        <v>0</v>
      </c>
      <c r="CT23" s="52">
        <v>10734.8</v>
      </c>
      <c r="CU23" s="52">
        <v>773.28599999999994</v>
      </c>
      <c r="CV23" s="52">
        <v>0</v>
      </c>
      <c r="CW23" s="52">
        <v>0</v>
      </c>
      <c r="CX23" s="52">
        <v>9360</v>
      </c>
      <c r="CY23" s="52">
        <v>0</v>
      </c>
      <c r="CZ23" s="52">
        <v>0</v>
      </c>
      <c r="DA23" s="52">
        <v>0</v>
      </c>
      <c r="DB23" s="52">
        <v>9000</v>
      </c>
      <c r="DC23" s="52">
        <v>0</v>
      </c>
      <c r="DD23" s="52">
        <v>0</v>
      </c>
      <c r="DE23" s="52">
        <v>0</v>
      </c>
      <c r="DF23" s="52">
        <v>1000</v>
      </c>
      <c r="DG23" s="52">
        <v>300</v>
      </c>
      <c r="DH23" s="52">
        <v>0</v>
      </c>
      <c r="DI23" s="52">
        <v>0</v>
      </c>
      <c r="DJ23" s="52">
        <f t="shared" si="8"/>
        <v>0</v>
      </c>
      <c r="DK23" s="52">
        <f t="shared" si="9"/>
        <v>0</v>
      </c>
      <c r="DL23" s="52">
        <v>0</v>
      </c>
      <c r="DM23" s="52">
        <v>0</v>
      </c>
      <c r="DN23" s="52">
        <v>0</v>
      </c>
      <c r="DO23" s="52">
        <v>0</v>
      </c>
      <c r="DP23" s="52">
        <v>0</v>
      </c>
      <c r="DQ23" s="52">
        <v>0</v>
      </c>
    </row>
    <row r="24" spans="1:121" ht="16.5" customHeight="1">
      <c r="A24" s="44"/>
      <c r="B24" s="53">
        <v>15</v>
      </c>
      <c r="C24" s="55" t="s">
        <v>98</v>
      </c>
      <c r="D24" s="52">
        <f t="shared" si="2"/>
        <v>54728.580999999998</v>
      </c>
      <c r="E24" s="52">
        <f t="shared" si="3"/>
        <v>7224.3165999999992</v>
      </c>
      <c r="F24" s="52">
        <f t="shared" si="4"/>
        <v>46241.599999999999</v>
      </c>
      <c r="G24" s="52">
        <f t="shared" si="5"/>
        <v>7224.3165999999992</v>
      </c>
      <c r="H24" s="52">
        <f t="shared" si="6"/>
        <v>8486.9809999999998</v>
      </c>
      <c r="I24" s="52">
        <f t="shared" si="7"/>
        <v>0</v>
      </c>
      <c r="J24" s="52">
        <v>22334</v>
      </c>
      <c r="K24" s="52">
        <v>5059.1639999999998</v>
      </c>
      <c r="L24" s="52">
        <v>0</v>
      </c>
      <c r="M24" s="52">
        <v>0</v>
      </c>
      <c r="N24" s="52">
        <v>21763</v>
      </c>
      <c r="O24" s="52">
        <v>5019.9639999999999</v>
      </c>
      <c r="P24" s="52">
        <v>0</v>
      </c>
      <c r="Q24" s="52">
        <v>0</v>
      </c>
      <c r="R24" s="52">
        <v>181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6700</v>
      </c>
      <c r="AE24" s="52">
        <v>250</v>
      </c>
      <c r="AF24" s="52">
        <v>5486.9809999999998</v>
      </c>
      <c r="AG24" s="52">
        <v>0</v>
      </c>
      <c r="AH24" s="52">
        <v>4450</v>
      </c>
      <c r="AI24" s="52">
        <v>0</v>
      </c>
      <c r="AJ24" s="52">
        <v>5486.9809999999998</v>
      </c>
      <c r="AK24" s="52">
        <v>0</v>
      </c>
      <c r="AL24" s="52">
        <v>0</v>
      </c>
      <c r="AM24" s="52">
        <v>0</v>
      </c>
      <c r="AN24" s="52">
        <v>0</v>
      </c>
      <c r="AO24" s="52">
        <v>0</v>
      </c>
      <c r="AP24" s="52">
        <v>2250</v>
      </c>
      <c r="AQ24" s="52">
        <v>250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960</v>
      </c>
      <c r="AY24" s="52">
        <v>240</v>
      </c>
      <c r="AZ24" s="52">
        <v>0</v>
      </c>
      <c r="BA24" s="52">
        <v>0</v>
      </c>
      <c r="BB24" s="52">
        <v>960</v>
      </c>
      <c r="BC24" s="52">
        <v>240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2930</v>
      </c>
      <c r="BK24" s="52">
        <v>744.0326</v>
      </c>
      <c r="BL24" s="52">
        <v>0</v>
      </c>
      <c r="BM24" s="52">
        <v>0</v>
      </c>
      <c r="BN24" s="52">
        <v>0</v>
      </c>
      <c r="BO24" s="52">
        <v>0</v>
      </c>
      <c r="BP24" s="52">
        <v>0</v>
      </c>
      <c r="BQ24" s="52">
        <v>0</v>
      </c>
      <c r="BR24" s="52">
        <v>0</v>
      </c>
      <c r="BS24" s="52">
        <v>0</v>
      </c>
      <c r="BT24" s="52">
        <v>0</v>
      </c>
      <c r="BU24" s="52">
        <v>0</v>
      </c>
      <c r="BV24" s="52">
        <v>960</v>
      </c>
      <c r="BW24" s="52">
        <v>240</v>
      </c>
      <c r="BX24" s="52">
        <v>0</v>
      </c>
      <c r="BY24" s="52">
        <v>0</v>
      </c>
      <c r="BZ24" s="52">
        <v>1970</v>
      </c>
      <c r="CA24" s="52">
        <v>504.0326</v>
      </c>
      <c r="CB24" s="52">
        <v>0</v>
      </c>
      <c r="CC24" s="52">
        <v>0</v>
      </c>
      <c r="CD24" s="52">
        <v>0</v>
      </c>
      <c r="CE24" s="52">
        <v>0</v>
      </c>
      <c r="CF24" s="52">
        <v>0</v>
      </c>
      <c r="CG24" s="52">
        <v>0</v>
      </c>
      <c r="CH24" s="52">
        <v>0</v>
      </c>
      <c r="CI24" s="52">
        <v>0</v>
      </c>
      <c r="CJ24" s="52">
        <v>0</v>
      </c>
      <c r="CK24" s="52">
        <v>0</v>
      </c>
      <c r="CL24" s="52">
        <v>4140</v>
      </c>
      <c r="CM24" s="52">
        <v>451.12</v>
      </c>
      <c r="CN24" s="52">
        <v>3000</v>
      </c>
      <c r="CO24" s="52">
        <v>0</v>
      </c>
      <c r="CP24" s="52">
        <v>4140</v>
      </c>
      <c r="CQ24" s="52">
        <v>451.12</v>
      </c>
      <c r="CR24" s="52">
        <v>3000</v>
      </c>
      <c r="CS24" s="52">
        <v>0</v>
      </c>
      <c r="CT24" s="52">
        <v>1830</v>
      </c>
      <c r="CU24" s="52">
        <v>151.12</v>
      </c>
      <c r="CV24" s="52">
        <v>3000</v>
      </c>
      <c r="CW24" s="52">
        <v>0</v>
      </c>
      <c r="CX24" s="52">
        <v>2000</v>
      </c>
      <c r="CY24" s="52">
        <v>400</v>
      </c>
      <c r="CZ24" s="52">
        <v>0</v>
      </c>
      <c r="DA24" s="52">
        <v>0</v>
      </c>
      <c r="DB24" s="52">
        <v>0</v>
      </c>
      <c r="DC24" s="52">
        <v>0</v>
      </c>
      <c r="DD24" s="52">
        <v>0</v>
      </c>
      <c r="DE24" s="52">
        <v>0</v>
      </c>
      <c r="DF24" s="52">
        <v>1000</v>
      </c>
      <c r="DG24" s="52">
        <v>80</v>
      </c>
      <c r="DH24" s="52">
        <v>0</v>
      </c>
      <c r="DI24" s="52">
        <v>0</v>
      </c>
      <c r="DJ24" s="52">
        <f t="shared" si="8"/>
        <v>6177.6</v>
      </c>
      <c r="DK24" s="52">
        <f t="shared" si="9"/>
        <v>0</v>
      </c>
      <c r="DL24" s="52">
        <v>6177.6</v>
      </c>
      <c r="DM24" s="52">
        <v>0</v>
      </c>
      <c r="DN24" s="52">
        <v>0</v>
      </c>
      <c r="DO24" s="52">
        <v>0</v>
      </c>
      <c r="DP24" s="52">
        <v>0</v>
      </c>
      <c r="DQ24" s="52">
        <v>0</v>
      </c>
    </row>
    <row r="25" spans="1:121" ht="16.5" customHeight="1">
      <c r="A25" s="44"/>
      <c r="B25" s="53">
        <v>16</v>
      </c>
      <c r="C25" s="55" t="s">
        <v>99</v>
      </c>
      <c r="D25" s="52">
        <f t="shared" si="2"/>
        <v>580186.15270000009</v>
      </c>
      <c r="E25" s="52">
        <f t="shared" si="3"/>
        <v>106835.48510000001</v>
      </c>
      <c r="F25" s="52">
        <f t="shared" si="4"/>
        <v>548947.30000000005</v>
      </c>
      <c r="G25" s="52">
        <f t="shared" si="5"/>
        <v>106309.1851</v>
      </c>
      <c r="H25" s="52">
        <f t="shared" si="6"/>
        <v>31238.852699999999</v>
      </c>
      <c r="I25" s="52">
        <f t="shared" si="7"/>
        <v>526.29999999999995</v>
      </c>
      <c r="J25" s="52">
        <v>101897.5</v>
      </c>
      <c r="K25" s="52">
        <v>20802.1741</v>
      </c>
      <c r="L25" s="52">
        <v>15062.852699999999</v>
      </c>
      <c r="M25" s="52">
        <v>872.8</v>
      </c>
      <c r="N25" s="52">
        <v>90889.600000000006</v>
      </c>
      <c r="O25" s="52">
        <v>19331.085299999999</v>
      </c>
      <c r="P25" s="52">
        <v>3222.8526999999999</v>
      </c>
      <c r="Q25" s="52">
        <v>872.8</v>
      </c>
      <c r="R25" s="52">
        <v>3905</v>
      </c>
      <c r="S25" s="52">
        <v>151.15</v>
      </c>
      <c r="T25" s="52">
        <v>11840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620</v>
      </c>
      <c r="AE25" s="52">
        <v>0</v>
      </c>
      <c r="AF25" s="52">
        <v>12765</v>
      </c>
      <c r="AG25" s="52">
        <v>-346.5</v>
      </c>
      <c r="AH25" s="52">
        <v>620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2">
        <v>14765</v>
      </c>
      <c r="AS25" s="52">
        <v>65</v>
      </c>
      <c r="AT25" s="52">
        <v>0</v>
      </c>
      <c r="AU25" s="52">
        <v>0</v>
      </c>
      <c r="AV25" s="52">
        <v>-2000</v>
      </c>
      <c r="AW25" s="52">
        <v>-411.5</v>
      </c>
      <c r="AX25" s="52">
        <v>61486.5</v>
      </c>
      <c r="AY25" s="52">
        <v>15090.6343</v>
      </c>
      <c r="AZ25" s="52">
        <v>0</v>
      </c>
      <c r="BA25" s="52">
        <v>0</v>
      </c>
      <c r="BB25" s="52">
        <v>40486.5</v>
      </c>
      <c r="BC25" s="52">
        <v>10612.9103</v>
      </c>
      <c r="BD25" s="52">
        <v>0</v>
      </c>
      <c r="BE25" s="52">
        <v>0</v>
      </c>
      <c r="BF25" s="52">
        <v>21000</v>
      </c>
      <c r="BG25" s="52">
        <v>4477.7240000000002</v>
      </c>
      <c r="BH25" s="52">
        <v>0</v>
      </c>
      <c r="BI25" s="52">
        <v>0</v>
      </c>
      <c r="BJ25" s="52">
        <v>8878.7000000000007</v>
      </c>
      <c r="BK25" s="52">
        <v>2516.4167000000002</v>
      </c>
      <c r="BL25" s="52">
        <v>3161</v>
      </c>
      <c r="BM25" s="52">
        <v>0</v>
      </c>
      <c r="BN25" s="52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v>0</v>
      </c>
      <c r="BZ25" s="52">
        <v>8878.7000000000007</v>
      </c>
      <c r="CA25" s="52">
        <v>2516.4167000000002</v>
      </c>
      <c r="CB25" s="52">
        <v>3161</v>
      </c>
      <c r="CC25" s="52">
        <v>0</v>
      </c>
      <c r="CD25" s="52">
        <v>0</v>
      </c>
      <c r="CE25" s="52">
        <v>0</v>
      </c>
      <c r="CF25" s="52">
        <v>0</v>
      </c>
      <c r="CG25" s="52">
        <v>0</v>
      </c>
      <c r="CH25" s="52">
        <v>0</v>
      </c>
      <c r="CI25" s="52">
        <v>0</v>
      </c>
      <c r="CJ25" s="52">
        <v>0</v>
      </c>
      <c r="CK25" s="52">
        <v>0</v>
      </c>
      <c r="CL25" s="52">
        <v>69693.7</v>
      </c>
      <c r="CM25" s="52">
        <v>12780.978999999999</v>
      </c>
      <c r="CN25" s="52">
        <v>0</v>
      </c>
      <c r="CO25" s="52">
        <v>0</v>
      </c>
      <c r="CP25" s="52">
        <v>68773.7</v>
      </c>
      <c r="CQ25" s="52">
        <v>12780.978999999999</v>
      </c>
      <c r="CR25" s="52">
        <v>0</v>
      </c>
      <c r="CS25" s="52">
        <v>0</v>
      </c>
      <c r="CT25" s="52">
        <v>39498.1</v>
      </c>
      <c r="CU25" s="52">
        <v>6898.357</v>
      </c>
      <c r="CV25" s="52">
        <v>0</v>
      </c>
      <c r="CW25" s="52">
        <v>0</v>
      </c>
      <c r="CX25" s="52">
        <v>258721</v>
      </c>
      <c r="CY25" s="52">
        <v>54623.981</v>
      </c>
      <c r="CZ25" s="52">
        <v>250</v>
      </c>
      <c r="DA25" s="52">
        <v>0</v>
      </c>
      <c r="DB25" s="52">
        <v>127130</v>
      </c>
      <c r="DC25" s="52">
        <v>22340.696</v>
      </c>
      <c r="DD25" s="52">
        <v>250</v>
      </c>
      <c r="DE25" s="52">
        <v>0</v>
      </c>
      <c r="DF25" s="52">
        <v>4790</v>
      </c>
      <c r="DG25" s="52">
        <v>495</v>
      </c>
      <c r="DH25" s="52">
        <v>0</v>
      </c>
      <c r="DI25" s="52">
        <v>0</v>
      </c>
      <c r="DJ25" s="52">
        <f t="shared" si="8"/>
        <v>42859.9</v>
      </c>
      <c r="DK25" s="52">
        <f t="shared" si="9"/>
        <v>0</v>
      </c>
      <c r="DL25" s="52">
        <v>42859.9</v>
      </c>
      <c r="DM25" s="52">
        <v>0</v>
      </c>
      <c r="DN25" s="52">
        <v>0</v>
      </c>
      <c r="DO25" s="52">
        <v>0</v>
      </c>
      <c r="DP25" s="52">
        <v>0</v>
      </c>
      <c r="DQ25" s="52">
        <v>0</v>
      </c>
    </row>
    <row r="26" spans="1:121" ht="16.5" customHeight="1">
      <c r="A26" s="44"/>
      <c r="B26" s="53">
        <v>17</v>
      </c>
      <c r="C26" s="55" t="s">
        <v>100</v>
      </c>
      <c r="D26" s="52">
        <f t="shared" si="2"/>
        <v>35446.623999999996</v>
      </c>
      <c r="E26" s="52">
        <f t="shared" si="3"/>
        <v>6078.3701000000001</v>
      </c>
      <c r="F26" s="52">
        <f t="shared" si="4"/>
        <v>30918.5</v>
      </c>
      <c r="G26" s="52">
        <f t="shared" si="5"/>
        <v>3925.8701000000001</v>
      </c>
      <c r="H26" s="52">
        <f t="shared" si="6"/>
        <v>4528.1239999999998</v>
      </c>
      <c r="I26" s="52">
        <f t="shared" si="7"/>
        <v>2152.5</v>
      </c>
      <c r="J26" s="52">
        <v>18300</v>
      </c>
      <c r="K26" s="52">
        <v>2920.1839</v>
      </c>
      <c r="L26" s="52">
        <v>3600</v>
      </c>
      <c r="M26" s="52">
        <v>2152.5</v>
      </c>
      <c r="N26" s="52">
        <v>17500</v>
      </c>
      <c r="O26" s="52">
        <v>2892.5839000000001</v>
      </c>
      <c r="P26" s="52">
        <v>800</v>
      </c>
      <c r="Q26" s="52">
        <v>82.5</v>
      </c>
      <c r="R26" s="52">
        <v>400</v>
      </c>
      <c r="S26" s="52">
        <v>0</v>
      </c>
      <c r="T26" s="52">
        <v>2800</v>
      </c>
      <c r="U26" s="52">
        <v>2070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2200</v>
      </c>
      <c r="AE26" s="52">
        <v>265</v>
      </c>
      <c r="AF26" s="52">
        <v>0</v>
      </c>
      <c r="AG26" s="52">
        <v>0</v>
      </c>
      <c r="AH26" s="52">
        <v>1200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52">
        <v>0</v>
      </c>
      <c r="AP26" s="52">
        <v>1000</v>
      </c>
      <c r="AQ26" s="52">
        <v>265</v>
      </c>
      <c r="AR26" s="52">
        <v>0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650</v>
      </c>
      <c r="AY26" s="52">
        <v>100</v>
      </c>
      <c r="AZ26" s="52">
        <v>0</v>
      </c>
      <c r="BA26" s="52">
        <v>0</v>
      </c>
      <c r="BB26" s="52">
        <v>650</v>
      </c>
      <c r="BC26" s="52">
        <v>100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2200</v>
      </c>
      <c r="BK26" s="52">
        <v>380.68619999999999</v>
      </c>
      <c r="BL26" s="52">
        <v>928.12400000000002</v>
      </c>
      <c r="BM26" s="52">
        <v>0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1000</v>
      </c>
      <c r="BW26" s="52">
        <v>150</v>
      </c>
      <c r="BX26" s="52">
        <v>0</v>
      </c>
      <c r="BY26" s="52">
        <v>0</v>
      </c>
      <c r="BZ26" s="52">
        <v>1200</v>
      </c>
      <c r="CA26" s="52">
        <v>230.68620000000001</v>
      </c>
      <c r="CB26" s="52">
        <v>928.12400000000002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0</v>
      </c>
      <c r="CK26" s="52">
        <v>0</v>
      </c>
      <c r="CL26" s="52">
        <v>1150</v>
      </c>
      <c r="CM26" s="52">
        <v>260</v>
      </c>
      <c r="CN26" s="52">
        <v>0</v>
      </c>
      <c r="CO26" s="52">
        <v>0</v>
      </c>
      <c r="CP26" s="52">
        <v>1150</v>
      </c>
      <c r="CQ26" s="52">
        <v>260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X26" s="52">
        <v>200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0</v>
      </c>
      <c r="DF26" s="52">
        <v>600</v>
      </c>
      <c r="DG26" s="52">
        <v>0</v>
      </c>
      <c r="DH26" s="52">
        <v>0</v>
      </c>
      <c r="DI26" s="52">
        <v>0</v>
      </c>
      <c r="DJ26" s="52">
        <f t="shared" si="8"/>
        <v>5618.5</v>
      </c>
      <c r="DK26" s="52">
        <f t="shared" si="9"/>
        <v>0</v>
      </c>
      <c r="DL26" s="52">
        <v>5618.5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</row>
    <row r="27" spans="1:121" ht="16.5" customHeight="1">
      <c r="A27" s="44"/>
      <c r="B27" s="53">
        <v>18</v>
      </c>
      <c r="C27" s="55" t="s">
        <v>101</v>
      </c>
      <c r="D27" s="52">
        <f t="shared" si="2"/>
        <v>21167.514999999999</v>
      </c>
      <c r="E27" s="52">
        <f t="shared" si="3"/>
        <v>4517.2145</v>
      </c>
      <c r="F27" s="52">
        <f t="shared" si="4"/>
        <v>20174.5</v>
      </c>
      <c r="G27" s="52">
        <f t="shared" si="5"/>
        <v>3524.2145</v>
      </c>
      <c r="H27" s="52">
        <f t="shared" si="6"/>
        <v>993.01499999999999</v>
      </c>
      <c r="I27" s="52">
        <f t="shared" si="7"/>
        <v>993</v>
      </c>
      <c r="J27" s="52">
        <v>12629</v>
      </c>
      <c r="K27" s="52">
        <v>2984.2145</v>
      </c>
      <c r="L27" s="52">
        <v>0</v>
      </c>
      <c r="M27" s="52">
        <v>0</v>
      </c>
      <c r="N27" s="52">
        <v>12229</v>
      </c>
      <c r="O27" s="52">
        <v>2974.6145000000001</v>
      </c>
      <c r="P27" s="52">
        <v>0</v>
      </c>
      <c r="Q27" s="52">
        <v>0</v>
      </c>
      <c r="R27" s="52">
        <v>300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1600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1600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660</v>
      </c>
      <c r="AY27" s="52">
        <v>150</v>
      </c>
      <c r="AZ27" s="52">
        <v>0</v>
      </c>
      <c r="BA27" s="52">
        <v>0</v>
      </c>
      <c r="BB27" s="52">
        <v>660</v>
      </c>
      <c r="BC27" s="52">
        <v>150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0</v>
      </c>
      <c r="BR27" s="52">
        <v>0</v>
      </c>
      <c r="BS27" s="52">
        <v>0</v>
      </c>
      <c r="BT27" s="52">
        <v>0</v>
      </c>
      <c r="BU27" s="52">
        <v>0</v>
      </c>
      <c r="BV27" s="52">
        <v>0</v>
      </c>
      <c r="BW27" s="52">
        <v>0</v>
      </c>
      <c r="BX27" s="52">
        <v>0</v>
      </c>
      <c r="BY27" s="52">
        <v>0</v>
      </c>
      <c r="BZ27" s="52">
        <v>0</v>
      </c>
      <c r="CA27" s="52">
        <v>0</v>
      </c>
      <c r="CB27" s="52">
        <v>0</v>
      </c>
      <c r="CC27" s="52">
        <v>0</v>
      </c>
      <c r="CD27" s="52">
        <v>0</v>
      </c>
      <c r="CE27" s="52">
        <v>0</v>
      </c>
      <c r="CF27" s="52">
        <v>0</v>
      </c>
      <c r="CG27" s="52">
        <v>0</v>
      </c>
      <c r="CH27" s="52">
        <v>0</v>
      </c>
      <c r="CI27" s="52">
        <v>0</v>
      </c>
      <c r="CJ27" s="52">
        <v>0</v>
      </c>
      <c r="CK27" s="52">
        <v>0</v>
      </c>
      <c r="CL27" s="52">
        <v>1500</v>
      </c>
      <c r="CM27" s="52">
        <v>200</v>
      </c>
      <c r="CN27" s="52">
        <v>993.01499999999999</v>
      </c>
      <c r="CO27" s="52">
        <v>993</v>
      </c>
      <c r="CP27" s="52">
        <v>1500</v>
      </c>
      <c r="CQ27" s="52">
        <v>200</v>
      </c>
      <c r="CR27" s="52">
        <v>993.01499999999999</v>
      </c>
      <c r="CS27" s="52">
        <v>993</v>
      </c>
      <c r="CT27" s="52">
        <v>0</v>
      </c>
      <c r="CU27" s="52">
        <v>0</v>
      </c>
      <c r="CV27" s="52">
        <v>993.01499999999999</v>
      </c>
      <c r="CW27" s="52">
        <v>993</v>
      </c>
      <c r="CX27" s="52">
        <v>0</v>
      </c>
      <c r="CY27" s="52">
        <v>0</v>
      </c>
      <c r="CZ27" s="52">
        <v>0</v>
      </c>
      <c r="DA27" s="52">
        <v>0</v>
      </c>
      <c r="DB27" s="52">
        <v>0</v>
      </c>
      <c r="DC27" s="52">
        <v>0</v>
      </c>
      <c r="DD27" s="52">
        <v>0</v>
      </c>
      <c r="DE27" s="52">
        <v>0</v>
      </c>
      <c r="DF27" s="52">
        <v>400</v>
      </c>
      <c r="DG27" s="52">
        <v>100</v>
      </c>
      <c r="DH27" s="52">
        <v>0</v>
      </c>
      <c r="DI27" s="52">
        <v>0</v>
      </c>
      <c r="DJ27" s="52">
        <f t="shared" si="8"/>
        <v>3385.5</v>
      </c>
      <c r="DK27" s="52">
        <f t="shared" si="9"/>
        <v>90</v>
      </c>
      <c r="DL27" s="52">
        <v>3385.5</v>
      </c>
      <c r="DM27" s="52">
        <v>90</v>
      </c>
      <c r="DN27" s="52">
        <v>0</v>
      </c>
      <c r="DO27" s="52">
        <v>0</v>
      </c>
      <c r="DP27" s="52">
        <v>0</v>
      </c>
      <c r="DQ27" s="52">
        <v>0</v>
      </c>
    </row>
    <row r="28" spans="1:121" ht="16.5" customHeight="1">
      <c r="A28" s="44"/>
      <c r="B28" s="53">
        <v>19</v>
      </c>
      <c r="C28" s="55" t="s">
        <v>102</v>
      </c>
      <c r="D28" s="52">
        <f t="shared" si="2"/>
        <v>40356.3825</v>
      </c>
      <c r="E28" s="52">
        <f t="shared" si="3"/>
        <v>7794.2049999999999</v>
      </c>
      <c r="F28" s="52">
        <f t="shared" si="4"/>
        <v>39237.599999999999</v>
      </c>
      <c r="G28" s="52">
        <f t="shared" si="5"/>
        <v>6894.2150000000001</v>
      </c>
      <c r="H28" s="52">
        <f t="shared" si="6"/>
        <v>1118.7825</v>
      </c>
      <c r="I28" s="52">
        <f t="shared" si="7"/>
        <v>899.99</v>
      </c>
      <c r="J28" s="52">
        <v>19282.400000000001</v>
      </c>
      <c r="K28" s="52">
        <v>4954.2150000000001</v>
      </c>
      <c r="L28" s="52">
        <v>218.7825</v>
      </c>
      <c r="M28" s="52">
        <v>0</v>
      </c>
      <c r="N28" s="52">
        <v>19207.400000000001</v>
      </c>
      <c r="O28" s="52">
        <v>4894.2150000000001</v>
      </c>
      <c r="P28" s="52">
        <v>218.7825</v>
      </c>
      <c r="Q28" s="52">
        <v>0</v>
      </c>
      <c r="R28" s="52">
        <v>15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850</v>
      </c>
      <c r="AE28" s="52">
        <v>50</v>
      </c>
      <c r="AF28" s="52">
        <v>0</v>
      </c>
      <c r="AG28" s="52">
        <v>0</v>
      </c>
      <c r="AH28" s="52">
        <v>50</v>
      </c>
      <c r="AI28" s="52">
        <v>50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v>0</v>
      </c>
      <c r="AP28" s="52">
        <v>800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1550</v>
      </c>
      <c r="AY28" s="52">
        <v>540</v>
      </c>
      <c r="AZ28" s="52">
        <v>0</v>
      </c>
      <c r="BA28" s="52">
        <v>0</v>
      </c>
      <c r="BB28" s="52">
        <v>1550</v>
      </c>
      <c r="BC28" s="52">
        <v>540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1300</v>
      </c>
      <c r="BK28" s="52">
        <v>0</v>
      </c>
      <c r="BL28" s="52">
        <v>0</v>
      </c>
      <c r="BM28" s="52">
        <v>0</v>
      </c>
      <c r="BN28" s="52">
        <v>0</v>
      </c>
      <c r="BO28" s="52">
        <v>0</v>
      </c>
      <c r="BP28" s="52">
        <v>0</v>
      </c>
      <c r="BQ28" s="52">
        <v>0</v>
      </c>
      <c r="BR28" s="52">
        <v>0</v>
      </c>
      <c r="BS28" s="52">
        <v>0</v>
      </c>
      <c r="BT28" s="52">
        <v>0</v>
      </c>
      <c r="BU28" s="52">
        <v>0</v>
      </c>
      <c r="BV28" s="52">
        <v>800</v>
      </c>
      <c r="BW28" s="52">
        <v>0</v>
      </c>
      <c r="BX28" s="52">
        <v>0</v>
      </c>
      <c r="BY28" s="52">
        <v>0</v>
      </c>
      <c r="BZ28" s="52">
        <v>500</v>
      </c>
      <c r="CA28" s="52">
        <v>0</v>
      </c>
      <c r="CB28" s="52">
        <v>0</v>
      </c>
      <c r="CC28" s="52">
        <v>0</v>
      </c>
      <c r="CD28" s="52">
        <v>0</v>
      </c>
      <c r="CE28" s="52">
        <v>0</v>
      </c>
      <c r="CF28" s="52">
        <v>0</v>
      </c>
      <c r="CG28" s="52">
        <v>0</v>
      </c>
      <c r="CH28" s="52">
        <v>0</v>
      </c>
      <c r="CI28" s="52">
        <v>0</v>
      </c>
      <c r="CJ28" s="52">
        <v>0</v>
      </c>
      <c r="CK28" s="52">
        <v>0</v>
      </c>
      <c r="CL28" s="52">
        <v>1200</v>
      </c>
      <c r="CM28" s="52">
        <v>200</v>
      </c>
      <c r="CN28" s="52">
        <v>0</v>
      </c>
      <c r="CO28" s="52">
        <v>0</v>
      </c>
      <c r="CP28" s="52">
        <v>1200</v>
      </c>
      <c r="CQ28" s="52">
        <v>200</v>
      </c>
      <c r="CR28" s="52">
        <v>0</v>
      </c>
      <c r="CS28" s="52">
        <v>0</v>
      </c>
      <c r="CT28" s="52">
        <v>0</v>
      </c>
      <c r="CU28" s="52">
        <v>0</v>
      </c>
      <c r="CV28" s="52">
        <v>0</v>
      </c>
      <c r="CW28" s="52">
        <v>0</v>
      </c>
      <c r="CX28" s="52">
        <v>8400</v>
      </c>
      <c r="CY28" s="52">
        <v>965</v>
      </c>
      <c r="CZ28" s="52">
        <v>900</v>
      </c>
      <c r="DA28" s="52">
        <v>899.99</v>
      </c>
      <c r="DB28" s="52">
        <v>8400</v>
      </c>
      <c r="DC28" s="52">
        <v>965</v>
      </c>
      <c r="DD28" s="52">
        <v>900</v>
      </c>
      <c r="DE28" s="52">
        <v>899.99</v>
      </c>
      <c r="DF28" s="52">
        <v>500</v>
      </c>
      <c r="DG28" s="52">
        <v>185</v>
      </c>
      <c r="DH28" s="52">
        <v>0</v>
      </c>
      <c r="DI28" s="52">
        <v>0</v>
      </c>
      <c r="DJ28" s="52">
        <f t="shared" si="8"/>
        <v>6155.2</v>
      </c>
      <c r="DK28" s="52">
        <f t="shared" si="9"/>
        <v>0</v>
      </c>
      <c r="DL28" s="52">
        <v>6155.2</v>
      </c>
      <c r="DM28" s="52">
        <v>0</v>
      </c>
      <c r="DN28" s="52">
        <v>0</v>
      </c>
      <c r="DO28" s="52">
        <v>0</v>
      </c>
      <c r="DP28" s="52">
        <v>0</v>
      </c>
      <c r="DQ28" s="52">
        <v>0</v>
      </c>
    </row>
    <row r="29" spans="1:121" ht="16.5" customHeight="1">
      <c r="A29" s="44"/>
      <c r="B29" s="53">
        <v>20</v>
      </c>
      <c r="C29" s="55" t="s">
        <v>103</v>
      </c>
      <c r="D29" s="52">
        <f t="shared" si="2"/>
        <v>34604.303</v>
      </c>
      <c r="E29" s="52">
        <f t="shared" si="3"/>
        <v>2510.538</v>
      </c>
      <c r="F29" s="52">
        <f t="shared" si="4"/>
        <v>20647</v>
      </c>
      <c r="G29" s="52">
        <f t="shared" si="5"/>
        <v>2510.538</v>
      </c>
      <c r="H29" s="52">
        <f t="shared" si="6"/>
        <v>13957.303</v>
      </c>
      <c r="I29" s="52">
        <f t="shared" si="7"/>
        <v>0</v>
      </c>
      <c r="J29" s="52">
        <v>14145</v>
      </c>
      <c r="K29" s="52">
        <v>2084.6950000000002</v>
      </c>
      <c r="L29" s="52">
        <v>1500</v>
      </c>
      <c r="M29" s="52">
        <v>0</v>
      </c>
      <c r="N29" s="52">
        <v>13515</v>
      </c>
      <c r="O29" s="52">
        <v>2084.6950000000002</v>
      </c>
      <c r="P29" s="52">
        <v>1500</v>
      </c>
      <c r="Q29" s="52">
        <v>0</v>
      </c>
      <c r="R29" s="52">
        <v>630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2070</v>
      </c>
      <c r="AE29" s="52">
        <v>0</v>
      </c>
      <c r="AF29" s="52">
        <v>11257.303</v>
      </c>
      <c r="AG29" s="52">
        <v>0</v>
      </c>
      <c r="AH29" s="52">
        <v>1170</v>
      </c>
      <c r="AI29" s="52">
        <v>0</v>
      </c>
      <c r="AJ29" s="52">
        <v>11257.303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900</v>
      </c>
      <c r="AQ29" s="52">
        <v>0</v>
      </c>
      <c r="AR29" s="52">
        <v>0</v>
      </c>
      <c r="AS29" s="52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660</v>
      </c>
      <c r="AY29" s="52">
        <v>110</v>
      </c>
      <c r="AZ29" s="52">
        <v>0</v>
      </c>
      <c r="BA29" s="52">
        <v>0</v>
      </c>
      <c r="BB29" s="52">
        <v>660</v>
      </c>
      <c r="BC29" s="52">
        <v>110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0</v>
      </c>
      <c r="BJ29" s="52">
        <v>1633.4</v>
      </c>
      <c r="BK29" s="52">
        <v>315.84300000000002</v>
      </c>
      <c r="BL29" s="52">
        <v>0</v>
      </c>
      <c r="BM29" s="52">
        <v>0</v>
      </c>
      <c r="BN29" s="52">
        <v>0</v>
      </c>
      <c r="BO29" s="52">
        <v>0</v>
      </c>
      <c r="BP29" s="52">
        <v>0</v>
      </c>
      <c r="BQ29" s="52">
        <v>0</v>
      </c>
      <c r="BR29" s="52">
        <v>0</v>
      </c>
      <c r="BS29" s="52">
        <v>0</v>
      </c>
      <c r="BT29" s="52">
        <v>0</v>
      </c>
      <c r="BU29" s="52">
        <v>0</v>
      </c>
      <c r="BV29" s="52">
        <v>600</v>
      </c>
      <c r="BW29" s="52">
        <v>0</v>
      </c>
      <c r="BX29" s="52">
        <v>0</v>
      </c>
      <c r="BY29" s="52">
        <v>0</v>
      </c>
      <c r="BZ29" s="52">
        <v>1033.4000000000001</v>
      </c>
      <c r="CA29" s="52">
        <v>315.84300000000002</v>
      </c>
      <c r="CB29" s="52">
        <v>0</v>
      </c>
      <c r="CC29" s="52">
        <v>0</v>
      </c>
      <c r="CD29" s="52">
        <v>0</v>
      </c>
      <c r="CE29" s="52">
        <v>0</v>
      </c>
      <c r="CF29" s="52">
        <v>0</v>
      </c>
      <c r="CG29" s="52">
        <v>0</v>
      </c>
      <c r="CH29" s="52">
        <v>0</v>
      </c>
      <c r="CI29" s="52">
        <v>0</v>
      </c>
      <c r="CJ29" s="52">
        <v>0</v>
      </c>
      <c r="CK29" s="52">
        <v>0</v>
      </c>
      <c r="CL29" s="52">
        <v>365</v>
      </c>
      <c r="CM29" s="52">
        <v>0</v>
      </c>
      <c r="CN29" s="52">
        <v>1200</v>
      </c>
      <c r="CO29" s="52">
        <v>0</v>
      </c>
      <c r="CP29" s="52">
        <v>365</v>
      </c>
      <c r="CQ29" s="52">
        <v>0</v>
      </c>
      <c r="CR29" s="52">
        <v>750</v>
      </c>
      <c r="CS29" s="52">
        <v>0</v>
      </c>
      <c r="CT29" s="52">
        <v>15</v>
      </c>
      <c r="CU29" s="52">
        <v>0</v>
      </c>
      <c r="CV29" s="52">
        <v>0</v>
      </c>
      <c r="CW29" s="52">
        <v>0</v>
      </c>
      <c r="CX29" s="52">
        <v>0</v>
      </c>
      <c r="CY29" s="52">
        <v>0</v>
      </c>
      <c r="CZ29" s="52">
        <v>0</v>
      </c>
      <c r="DA29" s="52">
        <v>0</v>
      </c>
      <c r="DB29" s="52">
        <v>0</v>
      </c>
      <c r="DC29" s="52">
        <v>0</v>
      </c>
      <c r="DD29" s="52">
        <v>0</v>
      </c>
      <c r="DE29" s="52">
        <v>0</v>
      </c>
      <c r="DF29" s="52">
        <v>500</v>
      </c>
      <c r="DG29" s="52">
        <v>0</v>
      </c>
      <c r="DH29" s="52">
        <v>0</v>
      </c>
      <c r="DI29" s="52">
        <v>0</v>
      </c>
      <c r="DJ29" s="52">
        <f t="shared" si="8"/>
        <v>1273.5999999999999</v>
      </c>
      <c r="DK29" s="52">
        <f t="shared" si="9"/>
        <v>0</v>
      </c>
      <c r="DL29" s="52">
        <v>1273.5999999999999</v>
      </c>
      <c r="DM29" s="52">
        <v>0</v>
      </c>
      <c r="DN29" s="52">
        <v>0</v>
      </c>
      <c r="DO29" s="52">
        <v>0</v>
      </c>
      <c r="DP29" s="52">
        <v>0</v>
      </c>
      <c r="DQ29" s="52">
        <v>0</v>
      </c>
    </row>
    <row r="30" spans="1:121" ht="16.5" customHeight="1">
      <c r="A30" s="44"/>
      <c r="B30" s="53">
        <v>21</v>
      </c>
      <c r="C30" s="55" t="s">
        <v>104</v>
      </c>
      <c r="D30" s="52">
        <f t="shared" si="2"/>
        <v>6494.61</v>
      </c>
      <c r="E30" s="52">
        <f t="shared" si="3"/>
        <v>931.83500000000004</v>
      </c>
      <c r="F30" s="52">
        <f t="shared" si="4"/>
        <v>6473</v>
      </c>
      <c r="G30" s="52">
        <f t="shared" si="5"/>
        <v>931.83500000000004</v>
      </c>
      <c r="H30" s="52">
        <f t="shared" si="6"/>
        <v>21.61</v>
      </c>
      <c r="I30" s="52">
        <f t="shared" si="7"/>
        <v>0</v>
      </c>
      <c r="J30" s="52">
        <v>5800</v>
      </c>
      <c r="K30" s="52">
        <v>931.83500000000004</v>
      </c>
      <c r="L30" s="52">
        <v>21.61</v>
      </c>
      <c r="M30" s="52">
        <v>0</v>
      </c>
      <c r="N30" s="52">
        <v>5800</v>
      </c>
      <c r="O30" s="52">
        <v>931.83500000000004</v>
      </c>
      <c r="P30" s="52">
        <v>21.61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0</v>
      </c>
      <c r="AX30" s="52">
        <v>140</v>
      </c>
      <c r="AY30" s="52">
        <v>0</v>
      </c>
      <c r="AZ30" s="52">
        <v>0</v>
      </c>
      <c r="BA30" s="52">
        <v>0</v>
      </c>
      <c r="BB30" s="52">
        <v>140</v>
      </c>
      <c r="BC30" s="52">
        <v>0</v>
      </c>
      <c r="BD30" s="52">
        <v>0</v>
      </c>
      <c r="BE30" s="52">
        <v>0</v>
      </c>
      <c r="BF30" s="52">
        <v>0</v>
      </c>
      <c r="BG30" s="52">
        <v>0</v>
      </c>
      <c r="BH30" s="52">
        <v>0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  <c r="BO30" s="52">
        <v>0</v>
      </c>
      <c r="BP30" s="52">
        <v>0</v>
      </c>
      <c r="BQ30" s="52">
        <v>0</v>
      </c>
      <c r="BR30" s="52">
        <v>0</v>
      </c>
      <c r="BS30" s="52">
        <v>0</v>
      </c>
      <c r="BT30" s="52">
        <v>0</v>
      </c>
      <c r="BU30" s="52">
        <v>0</v>
      </c>
      <c r="BV30" s="52">
        <v>0</v>
      </c>
      <c r="BW30" s="52">
        <v>0</v>
      </c>
      <c r="BX30" s="52">
        <v>0</v>
      </c>
      <c r="BY30" s="52">
        <v>0</v>
      </c>
      <c r="BZ30" s="52">
        <v>0</v>
      </c>
      <c r="CA30" s="52">
        <v>0</v>
      </c>
      <c r="CB30" s="52">
        <v>0</v>
      </c>
      <c r="CC30" s="52">
        <v>0</v>
      </c>
      <c r="CD30" s="52">
        <v>0</v>
      </c>
      <c r="CE30" s="52">
        <v>0</v>
      </c>
      <c r="CF30" s="52">
        <v>0</v>
      </c>
      <c r="CG30" s="52">
        <v>0</v>
      </c>
      <c r="CH30" s="52">
        <v>0</v>
      </c>
      <c r="CI30" s="52">
        <v>0</v>
      </c>
      <c r="CJ30" s="52">
        <v>0</v>
      </c>
      <c r="CK30" s="52">
        <v>0</v>
      </c>
      <c r="CL30" s="52">
        <v>120</v>
      </c>
      <c r="CM30" s="52">
        <v>0</v>
      </c>
      <c r="CN30" s="52">
        <v>0</v>
      </c>
      <c r="CO30" s="52">
        <v>0</v>
      </c>
      <c r="CP30" s="52">
        <v>120</v>
      </c>
      <c r="CQ30" s="52">
        <v>0</v>
      </c>
      <c r="CR30" s="52">
        <v>0</v>
      </c>
      <c r="CS30" s="52">
        <v>0</v>
      </c>
      <c r="CT30" s="52">
        <v>0</v>
      </c>
      <c r="CU30" s="52">
        <v>0</v>
      </c>
      <c r="CV30" s="52">
        <v>0</v>
      </c>
      <c r="CW30" s="52">
        <v>0</v>
      </c>
      <c r="CX30" s="52">
        <v>0</v>
      </c>
      <c r="CY30" s="52">
        <v>0</v>
      </c>
      <c r="CZ30" s="52">
        <v>0</v>
      </c>
      <c r="DA30" s="52">
        <v>0</v>
      </c>
      <c r="DB30" s="52">
        <v>0</v>
      </c>
      <c r="DC30" s="52">
        <v>0</v>
      </c>
      <c r="DD30" s="52">
        <v>0</v>
      </c>
      <c r="DE30" s="52">
        <v>0</v>
      </c>
      <c r="DF30" s="52">
        <v>50</v>
      </c>
      <c r="DG30" s="52">
        <v>0</v>
      </c>
      <c r="DH30" s="52">
        <v>0</v>
      </c>
      <c r="DI30" s="52">
        <v>0</v>
      </c>
      <c r="DJ30" s="52">
        <f t="shared" si="8"/>
        <v>363</v>
      </c>
      <c r="DK30" s="52">
        <f t="shared" si="9"/>
        <v>0</v>
      </c>
      <c r="DL30" s="52">
        <v>363</v>
      </c>
      <c r="DM30" s="52">
        <v>0</v>
      </c>
      <c r="DN30" s="52">
        <v>0</v>
      </c>
      <c r="DO30" s="52">
        <v>0</v>
      </c>
      <c r="DP30" s="52">
        <v>0</v>
      </c>
      <c r="DQ30" s="52">
        <v>0</v>
      </c>
    </row>
    <row r="31" spans="1:121" ht="16.5" customHeight="1">
      <c r="A31" s="44"/>
      <c r="B31" s="53">
        <v>22</v>
      </c>
      <c r="C31" s="55" t="s">
        <v>105</v>
      </c>
      <c r="D31" s="52">
        <f t="shared" si="2"/>
        <v>23105.422399999999</v>
      </c>
      <c r="E31" s="52">
        <f t="shared" si="3"/>
        <v>3253.7089000000001</v>
      </c>
      <c r="F31" s="52">
        <f t="shared" si="4"/>
        <v>18814.3</v>
      </c>
      <c r="G31" s="52">
        <f t="shared" si="5"/>
        <v>3253.7089000000001</v>
      </c>
      <c r="H31" s="52">
        <f t="shared" si="6"/>
        <v>4291.1224000000002</v>
      </c>
      <c r="I31" s="52">
        <f t="shared" si="7"/>
        <v>0</v>
      </c>
      <c r="J31" s="52">
        <v>13282</v>
      </c>
      <c r="K31" s="52">
        <v>3253.7089000000001</v>
      </c>
      <c r="L31" s="52">
        <v>0</v>
      </c>
      <c r="M31" s="52">
        <v>0</v>
      </c>
      <c r="N31" s="52">
        <v>12850</v>
      </c>
      <c r="O31" s="52">
        <v>3244.1089000000002</v>
      </c>
      <c r="P31" s="52">
        <v>0</v>
      </c>
      <c r="Q31" s="52">
        <v>0</v>
      </c>
      <c r="R31" s="52">
        <v>70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0</v>
      </c>
      <c r="AX31" s="52">
        <v>600</v>
      </c>
      <c r="AY31" s="52">
        <v>0</v>
      </c>
      <c r="AZ31" s="52">
        <v>0</v>
      </c>
      <c r="BA31" s="52">
        <v>0</v>
      </c>
      <c r="BB31" s="52">
        <v>600</v>
      </c>
      <c r="BC31" s="52">
        <v>0</v>
      </c>
      <c r="BD31" s="52">
        <v>0</v>
      </c>
      <c r="BE31" s="52">
        <v>0</v>
      </c>
      <c r="BF31" s="52">
        <v>0</v>
      </c>
      <c r="BG31" s="52">
        <v>0</v>
      </c>
      <c r="BH31" s="52">
        <v>0</v>
      </c>
      <c r="BI31" s="52">
        <v>0</v>
      </c>
      <c r="BJ31" s="52">
        <v>0</v>
      </c>
      <c r="BK31" s="52">
        <v>0</v>
      </c>
      <c r="BL31" s="52">
        <v>950</v>
      </c>
      <c r="BM31" s="52">
        <v>0</v>
      </c>
      <c r="BN31" s="52">
        <v>0</v>
      </c>
      <c r="BO31" s="52">
        <v>0</v>
      </c>
      <c r="BP31" s="52">
        <v>0</v>
      </c>
      <c r="BQ31" s="52">
        <v>0</v>
      </c>
      <c r="BR31" s="52">
        <v>0</v>
      </c>
      <c r="BS31" s="52">
        <v>0</v>
      </c>
      <c r="BT31" s="52">
        <v>0</v>
      </c>
      <c r="BU31" s="52">
        <v>0</v>
      </c>
      <c r="BV31" s="52">
        <v>0</v>
      </c>
      <c r="BW31" s="52">
        <v>0</v>
      </c>
      <c r="BX31" s="52">
        <v>0</v>
      </c>
      <c r="BY31" s="52">
        <v>0</v>
      </c>
      <c r="BZ31" s="52">
        <v>0</v>
      </c>
      <c r="CA31" s="52">
        <v>0</v>
      </c>
      <c r="CB31" s="52">
        <v>950</v>
      </c>
      <c r="CC31" s="52">
        <v>0</v>
      </c>
      <c r="CD31" s="52">
        <v>0</v>
      </c>
      <c r="CE31" s="52">
        <v>0</v>
      </c>
      <c r="CF31" s="52">
        <v>0</v>
      </c>
      <c r="CG31" s="52">
        <v>0</v>
      </c>
      <c r="CH31" s="52">
        <v>0</v>
      </c>
      <c r="CI31" s="52">
        <v>0</v>
      </c>
      <c r="CJ31" s="52">
        <v>0</v>
      </c>
      <c r="CK31" s="52">
        <v>0</v>
      </c>
      <c r="CL31" s="52">
        <v>800</v>
      </c>
      <c r="CM31" s="52">
        <v>0</v>
      </c>
      <c r="CN31" s="52">
        <v>3341.1224000000002</v>
      </c>
      <c r="CO31" s="52">
        <v>0</v>
      </c>
      <c r="CP31" s="52">
        <v>800</v>
      </c>
      <c r="CQ31" s="52">
        <v>0</v>
      </c>
      <c r="CR31" s="52">
        <v>2541.1224000000002</v>
      </c>
      <c r="CS31" s="52">
        <v>0</v>
      </c>
      <c r="CT31" s="52">
        <v>0</v>
      </c>
      <c r="CU31" s="52">
        <v>0</v>
      </c>
      <c r="CV31" s="52">
        <v>2541.1224000000002</v>
      </c>
      <c r="CW31" s="52">
        <v>0</v>
      </c>
      <c r="CX31" s="52">
        <v>400</v>
      </c>
      <c r="CY31" s="52">
        <v>0</v>
      </c>
      <c r="CZ31" s="52">
        <v>0</v>
      </c>
      <c r="DA31" s="52">
        <v>0</v>
      </c>
      <c r="DB31" s="52">
        <v>0</v>
      </c>
      <c r="DC31" s="52">
        <v>0</v>
      </c>
      <c r="DD31" s="52">
        <v>0</v>
      </c>
      <c r="DE31" s="52">
        <v>0</v>
      </c>
      <c r="DF31" s="52">
        <v>500</v>
      </c>
      <c r="DG31" s="52">
        <v>0</v>
      </c>
      <c r="DH31" s="52">
        <v>0</v>
      </c>
      <c r="DI31" s="52">
        <v>0</v>
      </c>
      <c r="DJ31" s="52">
        <f t="shared" si="8"/>
        <v>3232.3</v>
      </c>
      <c r="DK31" s="52">
        <f t="shared" si="9"/>
        <v>0</v>
      </c>
      <c r="DL31" s="52">
        <v>3232.3</v>
      </c>
      <c r="DM31" s="52">
        <v>0</v>
      </c>
      <c r="DN31" s="52">
        <v>0</v>
      </c>
      <c r="DO31" s="52">
        <v>0</v>
      </c>
      <c r="DP31" s="52">
        <v>0</v>
      </c>
      <c r="DQ31" s="52">
        <v>0</v>
      </c>
    </row>
    <row r="32" spans="1:121" ht="16.5" customHeight="1">
      <c r="A32" s="44"/>
      <c r="B32" s="53">
        <v>23</v>
      </c>
      <c r="C32" s="55" t="s">
        <v>106</v>
      </c>
      <c r="D32" s="52">
        <f t="shared" si="2"/>
        <v>40291.9035</v>
      </c>
      <c r="E32" s="52">
        <f t="shared" si="3"/>
        <v>7943.0972000000002</v>
      </c>
      <c r="F32" s="52">
        <f t="shared" si="4"/>
        <v>40162.400000000001</v>
      </c>
      <c r="G32" s="52">
        <f t="shared" si="5"/>
        <v>7943.0972000000002</v>
      </c>
      <c r="H32" s="52">
        <f t="shared" si="6"/>
        <v>129.5035</v>
      </c>
      <c r="I32" s="52">
        <f t="shared" si="7"/>
        <v>0</v>
      </c>
      <c r="J32" s="52">
        <v>16593.5</v>
      </c>
      <c r="K32" s="52">
        <v>3682.3978000000002</v>
      </c>
      <c r="L32" s="52">
        <v>129.5035</v>
      </c>
      <c r="M32" s="52">
        <v>0</v>
      </c>
      <c r="N32" s="52">
        <v>16523.5</v>
      </c>
      <c r="O32" s="52">
        <v>3682.3978000000002</v>
      </c>
      <c r="P32" s="52">
        <v>129.5035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875</v>
      </c>
      <c r="AE32" s="52">
        <v>325</v>
      </c>
      <c r="AF32" s="52">
        <v>0</v>
      </c>
      <c r="AG32" s="52">
        <v>0</v>
      </c>
      <c r="AH32" s="52">
        <v>300</v>
      </c>
      <c r="AI32" s="52">
        <v>0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575</v>
      </c>
      <c r="AQ32" s="52">
        <v>325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750</v>
      </c>
      <c r="AY32" s="52">
        <v>177.70140000000001</v>
      </c>
      <c r="AZ32" s="52">
        <v>0</v>
      </c>
      <c r="BA32" s="52">
        <v>0</v>
      </c>
      <c r="BB32" s="52">
        <v>750</v>
      </c>
      <c r="BC32" s="52">
        <v>177.70140000000001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1255</v>
      </c>
      <c r="BK32" s="52">
        <v>0</v>
      </c>
      <c r="BL32" s="52">
        <v>0</v>
      </c>
      <c r="BM32" s="52">
        <v>0</v>
      </c>
      <c r="BN32" s="52">
        <v>0</v>
      </c>
      <c r="BO32" s="52">
        <v>0</v>
      </c>
      <c r="BP32" s="52">
        <v>0</v>
      </c>
      <c r="BQ32" s="52">
        <v>0</v>
      </c>
      <c r="BR32" s="52">
        <v>0</v>
      </c>
      <c r="BS32" s="52">
        <v>0</v>
      </c>
      <c r="BT32" s="52">
        <v>0</v>
      </c>
      <c r="BU32" s="52">
        <v>0</v>
      </c>
      <c r="BV32" s="52">
        <v>1255</v>
      </c>
      <c r="BW32" s="52">
        <v>0</v>
      </c>
      <c r="BX32" s="52">
        <v>0</v>
      </c>
      <c r="BY32" s="52">
        <v>0</v>
      </c>
      <c r="BZ32" s="52">
        <v>0</v>
      </c>
      <c r="CA32" s="52">
        <v>0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0</v>
      </c>
      <c r="CI32" s="52">
        <v>0</v>
      </c>
      <c r="CJ32" s="52">
        <v>0</v>
      </c>
      <c r="CK32" s="52">
        <v>0</v>
      </c>
      <c r="CL32" s="52">
        <v>6608</v>
      </c>
      <c r="CM32" s="52">
        <v>1676.998</v>
      </c>
      <c r="CN32" s="52">
        <v>0</v>
      </c>
      <c r="CO32" s="52">
        <v>0</v>
      </c>
      <c r="CP32" s="52">
        <v>6608</v>
      </c>
      <c r="CQ32" s="52">
        <v>1676.998</v>
      </c>
      <c r="CR32" s="52">
        <v>0</v>
      </c>
      <c r="CS32" s="52">
        <v>0</v>
      </c>
      <c r="CT32" s="52">
        <v>5658</v>
      </c>
      <c r="CU32" s="52">
        <v>1377</v>
      </c>
      <c r="CV32" s="52">
        <v>0</v>
      </c>
      <c r="CW32" s="52">
        <v>0</v>
      </c>
      <c r="CX32" s="52">
        <v>11342</v>
      </c>
      <c r="CY32" s="52">
        <v>1711</v>
      </c>
      <c r="CZ32" s="52">
        <v>0</v>
      </c>
      <c r="DA32" s="52">
        <v>0</v>
      </c>
      <c r="DB32" s="52">
        <v>5242</v>
      </c>
      <c r="DC32" s="52">
        <v>285</v>
      </c>
      <c r="DD32" s="52">
        <v>0</v>
      </c>
      <c r="DE32" s="52">
        <v>0</v>
      </c>
      <c r="DF32" s="52">
        <v>880</v>
      </c>
      <c r="DG32" s="52">
        <v>370</v>
      </c>
      <c r="DH32" s="52">
        <v>0</v>
      </c>
      <c r="DI32" s="52">
        <v>0</v>
      </c>
      <c r="DJ32" s="52">
        <f t="shared" si="8"/>
        <v>1858.9</v>
      </c>
      <c r="DK32" s="52">
        <f t="shared" si="9"/>
        <v>0</v>
      </c>
      <c r="DL32" s="52">
        <v>1858.9</v>
      </c>
      <c r="DM32" s="52">
        <v>0</v>
      </c>
      <c r="DN32" s="52">
        <v>0</v>
      </c>
      <c r="DO32" s="52">
        <v>0</v>
      </c>
      <c r="DP32" s="52">
        <v>0</v>
      </c>
      <c r="DQ32" s="52">
        <v>0</v>
      </c>
    </row>
    <row r="33" spans="1:121" ht="16.5" customHeight="1">
      <c r="A33" s="44"/>
      <c r="B33" s="53">
        <v>24</v>
      </c>
      <c r="C33" s="55" t="s">
        <v>107</v>
      </c>
      <c r="D33" s="52">
        <f t="shared" si="2"/>
        <v>70241.83</v>
      </c>
      <c r="E33" s="52">
        <f t="shared" si="3"/>
        <v>7990.9218000000001</v>
      </c>
      <c r="F33" s="52">
        <f t="shared" si="4"/>
        <v>55403.7</v>
      </c>
      <c r="G33" s="52">
        <f t="shared" si="5"/>
        <v>7990.9218000000001</v>
      </c>
      <c r="H33" s="52">
        <f t="shared" si="6"/>
        <v>14838.13</v>
      </c>
      <c r="I33" s="52">
        <f t="shared" si="7"/>
        <v>0</v>
      </c>
      <c r="J33" s="52">
        <v>25430</v>
      </c>
      <c r="K33" s="52">
        <v>5312.6211000000003</v>
      </c>
      <c r="L33" s="52">
        <v>500</v>
      </c>
      <c r="M33" s="52">
        <v>0</v>
      </c>
      <c r="N33" s="52">
        <v>23130</v>
      </c>
      <c r="O33" s="52">
        <v>5305.4210999999996</v>
      </c>
      <c r="P33" s="52">
        <v>500</v>
      </c>
      <c r="Q33" s="52">
        <v>0</v>
      </c>
      <c r="R33" s="52">
        <v>1200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4000</v>
      </c>
      <c r="AE33" s="52">
        <v>60</v>
      </c>
      <c r="AF33" s="52">
        <v>10000</v>
      </c>
      <c r="AG33" s="52">
        <v>0</v>
      </c>
      <c r="AH33" s="52">
        <v>900</v>
      </c>
      <c r="AI33" s="52">
        <v>0</v>
      </c>
      <c r="AJ33" s="52">
        <v>2000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3100</v>
      </c>
      <c r="AQ33" s="52">
        <v>60</v>
      </c>
      <c r="AR33" s="52">
        <v>8000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2400</v>
      </c>
      <c r="AY33" s="52">
        <v>600</v>
      </c>
      <c r="AZ33" s="52">
        <v>0</v>
      </c>
      <c r="BA33" s="52">
        <v>0</v>
      </c>
      <c r="BB33" s="52">
        <v>2400</v>
      </c>
      <c r="BC33" s="52">
        <v>600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1800</v>
      </c>
      <c r="BK33" s="52">
        <v>0</v>
      </c>
      <c r="BL33" s="52">
        <v>3950</v>
      </c>
      <c r="BM33" s="52">
        <v>0</v>
      </c>
      <c r="BN33" s="52">
        <v>0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900</v>
      </c>
      <c r="BW33" s="52">
        <v>0</v>
      </c>
      <c r="BX33" s="52">
        <v>1950</v>
      </c>
      <c r="BY33" s="52">
        <v>0</v>
      </c>
      <c r="BZ33" s="52">
        <v>900</v>
      </c>
      <c r="CA33" s="52">
        <v>0</v>
      </c>
      <c r="CB33" s="52">
        <v>2000</v>
      </c>
      <c r="CC33" s="52">
        <v>0</v>
      </c>
      <c r="CD33" s="52">
        <v>0</v>
      </c>
      <c r="CE33" s="52">
        <v>0</v>
      </c>
      <c r="CF33" s="52">
        <v>0</v>
      </c>
      <c r="CG33" s="52">
        <v>0</v>
      </c>
      <c r="CH33" s="52">
        <v>0</v>
      </c>
      <c r="CI33" s="52">
        <v>0</v>
      </c>
      <c r="CJ33" s="52">
        <v>0</v>
      </c>
      <c r="CK33" s="52">
        <v>0</v>
      </c>
      <c r="CL33" s="52">
        <v>2800</v>
      </c>
      <c r="CM33" s="52">
        <v>0</v>
      </c>
      <c r="CN33" s="52">
        <v>0</v>
      </c>
      <c r="CO33" s="52">
        <v>0</v>
      </c>
      <c r="CP33" s="52">
        <v>2800</v>
      </c>
      <c r="CQ33" s="52">
        <v>0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8700</v>
      </c>
      <c r="CY33" s="52">
        <v>1800</v>
      </c>
      <c r="CZ33" s="52">
        <v>388.13</v>
      </c>
      <c r="DA33" s="52">
        <v>0</v>
      </c>
      <c r="DB33" s="52">
        <v>8700</v>
      </c>
      <c r="DC33" s="52">
        <v>1800</v>
      </c>
      <c r="DD33" s="52">
        <v>388.13</v>
      </c>
      <c r="DE33" s="52">
        <v>0</v>
      </c>
      <c r="DF33" s="52">
        <v>1200</v>
      </c>
      <c r="DG33" s="52">
        <v>0</v>
      </c>
      <c r="DH33" s="52">
        <v>0</v>
      </c>
      <c r="DI33" s="52">
        <v>0</v>
      </c>
      <c r="DJ33" s="52">
        <f t="shared" si="8"/>
        <v>9073.7000000000007</v>
      </c>
      <c r="DK33" s="52">
        <f t="shared" si="9"/>
        <v>218.30070000000001</v>
      </c>
      <c r="DL33" s="52">
        <v>9073.7000000000007</v>
      </c>
      <c r="DM33" s="52">
        <v>218.30070000000001</v>
      </c>
      <c r="DN33" s="52">
        <v>0</v>
      </c>
      <c r="DO33" s="52">
        <v>0</v>
      </c>
      <c r="DP33" s="52">
        <v>0</v>
      </c>
      <c r="DQ33" s="52">
        <v>0</v>
      </c>
    </row>
    <row r="34" spans="1:121" ht="16.5" customHeight="1">
      <c r="A34" s="44"/>
      <c r="B34" s="53">
        <v>25</v>
      </c>
      <c r="C34" s="55" t="s">
        <v>108</v>
      </c>
      <c r="D34" s="52">
        <f t="shared" si="2"/>
        <v>6098.3450000000003</v>
      </c>
      <c r="E34" s="52">
        <f t="shared" si="3"/>
        <v>666</v>
      </c>
      <c r="F34" s="52">
        <f t="shared" si="4"/>
        <v>6036.1</v>
      </c>
      <c r="G34" s="52">
        <f t="shared" si="5"/>
        <v>666</v>
      </c>
      <c r="H34" s="52">
        <f t="shared" si="6"/>
        <v>62.244999999999997</v>
      </c>
      <c r="I34" s="52">
        <f t="shared" si="7"/>
        <v>0</v>
      </c>
      <c r="J34" s="52">
        <v>5020</v>
      </c>
      <c r="K34" s="52">
        <v>666</v>
      </c>
      <c r="L34" s="52">
        <v>62.244999999999997</v>
      </c>
      <c r="M34" s="52">
        <v>0</v>
      </c>
      <c r="N34" s="52">
        <v>5020</v>
      </c>
      <c r="O34" s="52">
        <v>666</v>
      </c>
      <c r="P34" s="52">
        <v>62.244999999999997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212.6</v>
      </c>
      <c r="AY34" s="52">
        <v>0</v>
      </c>
      <c r="AZ34" s="52">
        <v>0</v>
      </c>
      <c r="BA34" s="52">
        <v>0</v>
      </c>
      <c r="BB34" s="52">
        <v>212.6</v>
      </c>
      <c r="BC34" s="52">
        <v>0</v>
      </c>
      <c r="BD34" s="52">
        <v>0</v>
      </c>
      <c r="BE34" s="52">
        <v>0</v>
      </c>
      <c r="BF34" s="52">
        <v>0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52">
        <v>0</v>
      </c>
      <c r="BP34" s="52">
        <v>0</v>
      </c>
      <c r="BQ34" s="52">
        <v>0</v>
      </c>
      <c r="BR34" s="52">
        <v>0</v>
      </c>
      <c r="BS34" s="52">
        <v>0</v>
      </c>
      <c r="BT34" s="52">
        <v>0</v>
      </c>
      <c r="BU34" s="52">
        <v>0</v>
      </c>
      <c r="BV34" s="52">
        <v>0</v>
      </c>
      <c r="BW34" s="52">
        <v>0</v>
      </c>
      <c r="BX34" s="52">
        <v>0</v>
      </c>
      <c r="BY34" s="52">
        <v>0</v>
      </c>
      <c r="BZ34" s="52">
        <v>0</v>
      </c>
      <c r="CA34" s="52">
        <v>0</v>
      </c>
      <c r="CB34" s="52">
        <v>0</v>
      </c>
      <c r="CC34" s="52">
        <v>0</v>
      </c>
      <c r="CD34" s="52">
        <v>0</v>
      </c>
      <c r="CE34" s="52">
        <v>0</v>
      </c>
      <c r="CF34" s="52">
        <v>0</v>
      </c>
      <c r="CG34" s="52">
        <v>0</v>
      </c>
      <c r="CH34" s="52">
        <v>0</v>
      </c>
      <c r="CI34" s="52">
        <v>0</v>
      </c>
      <c r="CJ34" s="52">
        <v>0</v>
      </c>
      <c r="CK34" s="52">
        <v>0</v>
      </c>
      <c r="CL34" s="52">
        <v>350</v>
      </c>
      <c r="CM34" s="52">
        <v>0</v>
      </c>
      <c r="CN34" s="52">
        <v>0</v>
      </c>
      <c r="CO34" s="52">
        <v>0</v>
      </c>
      <c r="CP34" s="52">
        <v>350</v>
      </c>
      <c r="CQ34" s="52">
        <v>0</v>
      </c>
      <c r="CR34" s="52">
        <v>0</v>
      </c>
      <c r="CS34" s="52">
        <v>0</v>
      </c>
      <c r="CT34" s="52">
        <v>0</v>
      </c>
      <c r="CU34" s="52">
        <v>0</v>
      </c>
      <c r="CV34" s="52">
        <v>0</v>
      </c>
      <c r="CW34" s="52">
        <v>0</v>
      </c>
      <c r="CX34" s="52">
        <v>0</v>
      </c>
      <c r="CY34" s="52">
        <v>0</v>
      </c>
      <c r="CZ34" s="52">
        <v>0</v>
      </c>
      <c r="DA34" s="52">
        <v>0</v>
      </c>
      <c r="DB34" s="52">
        <v>0</v>
      </c>
      <c r="DC34" s="52">
        <v>0</v>
      </c>
      <c r="DD34" s="52">
        <v>0</v>
      </c>
      <c r="DE34" s="52">
        <v>0</v>
      </c>
      <c r="DF34" s="52">
        <v>100</v>
      </c>
      <c r="DG34" s="52">
        <v>0</v>
      </c>
      <c r="DH34" s="52">
        <v>0</v>
      </c>
      <c r="DI34" s="52">
        <v>0</v>
      </c>
      <c r="DJ34" s="52">
        <f t="shared" si="8"/>
        <v>353.5</v>
      </c>
      <c r="DK34" s="52">
        <f t="shared" si="9"/>
        <v>0</v>
      </c>
      <c r="DL34" s="52">
        <v>353.5</v>
      </c>
      <c r="DM34" s="52">
        <v>0</v>
      </c>
      <c r="DN34" s="52">
        <v>0</v>
      </c>
      <c r="DO34" s="52">
        <v>0</v>
      </c>
      <c r="DP34" s="52">
        <v>0</v>
      </c>
      <c r="DQ34" s="52">
        <v>0</v>
      </c>
    </row>
    <row r="35" spans="1:121" ht="16.5" customHeight="1">
      <c r="A35" s="44"/>
      <c r="B35" s="53">
        <v>26</v>
      </c>
      <c r="C35" s="55" t="s">
        <v>109</v>
      </c>
      <c r="D35" s="52">
        <f t="shared" si="2"/>
        <v>76790.843800000002</v>
      </c>
      <c r="E35" s="52">
        <f t="shared" si="3"/>
        <v>10023.5931</v>
      </c>
      <c r="F35" s="52">
        <f t="shared" si="4"/>
        <v>68186.5</v>
      </c>
      <c r="G35" s="52">
        <f t="shared" si="5"/>
        <v>9503.5931</v>
      </c>
      <c r="H35" s="52">
        <f t="shared" si="6"/>
        <v>8604.3438000000006</v>
      </c>
      <c r="I35" s="52">
        <f t="shared" si="7"/>
        <v>520</v>
      </c>
      <c r="J35" s="52">
        <v>27026</v>
      </c>
      <c r="K35" s="52">
        <v>5481.8020999999999</v>
      </c>
      <c r="L35" s="52">
        <v>1604.3438000000001</v>
      </c>
      <c r="M35" s="52">
        <v>220</v>
      </c>
      <c r="N35" s="52">
        <v>24896</v>
      </c>
      <c r="O35" s="52">
        <v>5351.0020999999997</v>
      </c>
      <c r="P35" s="52">
        <v>1604.3438000000001</v>
      </c>
      <c r="Q35" s="52">
        <v>220</v>
      </c>
      <c r="R35" s="52">
        <v>1830</v>
      </c>
      <c r="S35" s="52">
        <v>100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5130</v>
      </c>
      <c r="AE35" s="52">
        <v>885</v>
      </c>
      <c r="AF35" s="52">
        <v>0</v>
      </c>
      <c r="AG35" s="52">
        <v>0</v>
      </c>
      <c r="AH35" s="52">
        <v>3030</v>
      </c>
      <c r="AI35" s="52">
        <v>0</v>
      </c>
      <c r="AJ35" s="52">
        <v>0</v>
      </c>
      <c r="AK35" s="52">
        <v>0</v>
      </c>
      <c r="AL35" s="52">
        <v>0</v>
      </c>
      <c r="AM35" s="52">
        <v>0</v>
      </c>
      <c r="AN35" s="52">
        <v>0</v>
      </c>
      <c r="AO35" s="52">
        <v>0</v>
      </c>
      <c r="AP35" s="52">
        <v>2100</v>
      </c>
      <c r="AQ35" s="52">
        <v>885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 s="52">
        <v>0</v>
      </c>
      <c r="AX35" s="52">
        <v>2400</v>
      </c>
      <c r="AY35" s="52">
        <v>600</v>
      </c>
      <c r="AZ35" s="52">
        <v>700</v>
      </c>
      <c r="BA35" s="52">
        <v>0</v>
      </c>
      <c r="BB35" s="52">
        <v>2400</v>
      </c>
      <c r="BC35" s="52">
        <v>600</v>
      </c>
      <c r="BD35" s="52">
        <v>700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700</v>
      </c>
      <c r="BK35" s="52">
        <v>0</v>
      </c>
      <c r="BL35" s="52">
        <v>3500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200</v>
      </c>
      <c r="BW35" s="52">
        <v>0</v>
      </c>
      <c r="BX35" s="52">
        <v>1500</v>
      </c>
      <c r="BY35" s="52">
        <v>0</v>
      </c>
      <c r="BZ35" s="52">
        <v>500</v>
      </c>
      <c r="CA35" s="52">
        <v>0</v>
      </c>
      <c r="CB35" s="52">
        <v>2000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2500</v>
      </c>
      <c r="CM35" s="52">
        <v>500</v>
      </c>
      <c r="CN35" s="52">
        <v>0</v>
      </c>
      <c r="CO35" s="52">
        <v>0</v>
      </c>
      <c r="CP35" s="52">
        <v>2500</v>
      </c>
      <c r="CQ35" s="52">
        <v>500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23776</v>
      </c>
      <c r="CY35" s="52">
        <v>1916.7909999999999</v>
      </c>
      <c r="CZ35" s="52">
        <v>2800</v>
      </c>
      <c r="DA35" s="52">
        <v>300</v>
      </c>
      <c r="DB35" s="52">
        <v>14476</v>
      </c>
      <c r="DC35" s="52">
        <v>470.50299999999999</v>
      </c>
      <c r="DD35" s="52">
        <v>300</v>
      </c>
      <c r="DE35" s="52">
        <v>300</v>
      </c>
      <c r="DF35" s="52">
        <v>1300</v>
      </c>
      <c r="DG35" s="52">
        <v>120</v>
      </c>
      <c r="DH35" s="52">
        <v>0</v>
      </c>
      <c r="DI35" s="52">
        <v>0</v>
      </c>
      <c r="DJ35" s="52">
        <f t="shared" si="8"/>
        <v>5354.5</v>
      </c>
      <c r="DK35" s="52">
        <f t="shared" si="9"/>
        <v>0</v>
      </c>
      <c r="DL35" s="52">
        <v>5354.5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</row>
    <row r="36" spans="1:121" ht="16.5" customHeight="1">
      <c r="A36" s="44"/>
      <c r="B36" s="53">
        <v>27</v>
      </c>
      <c r="C36" s="55" t="s">
        <v>110</v>
      </c>
      <c r="D36" s="52">
        <f t="shared" si="2"/>
        <v>44449.410499999998</v>
      </c>
      <c r="E36" s="52">
        <f t="shared" si="3"/>
        <v>7440.5884000000005</v>
      </c>
      <c r="F36" s="52">
        <f t="shared" si="4"/>
        <v>37490</v>
      </c>
      <c r="G36" s="52">
        <f t="shared" si="5"/>
        <v>7178.5884000000005</v>
      </c>
      <c r="H36" s="52">
        <f t="shared" si="6"/>
        <v>6959.4105</v>
      </c>
      <c r="I36" s="52">
        <f t="shared" si="7"/>
        <v>262</v>
      </c>
      <c r="J36" s="52">
        <v>20640</v>
      </c>
      <c r="K36" s="52">
        <v>5288.6184000000003</v>
      </c>
      <c r="L36" s="52">
        <v>6959.4105</v>
      </c>
      <c r="M36" s="52">
        <v>262</v>
      </c>
      <c r="N36" s="52">
        <v>18720</v>
      </c>
      <c r="O36" s="52">
        <v>4682.4183999999996</v>
      </c>
      <c r="P36" s="52">
        <v>300</v>
      </c>
      <c r="Q36" s="52">
        <v>262</v>
      </c>
      <c r="R36" s="52">
        <v>1920</v>
      </c>
      <c r="S36" s="52">
        <v>606.20000000000005</v>
      </c>
      <c r="T36" s="52">
        <v>6659.4105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4270</v>
      </c>
      <c r="AE36" s="52">
        <v>0</v>
      </c>
      <c r="AF36" s="52">
        <v>0</v>
      </c>
      <c r="AG36" s="52">
        <v>0</v>
      </c>
      <c r="AH36" s="52">
        <v>1520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2750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500</v>
      </c>
      <c r="AY36" s="52">
        <v>110</v>
      </c>
      <c r="AZ36" s="52">
        <v>0</v>
      </c>
      <c r="BA36" s="52">
        <v>0</v>
      </c>
      <c r="BB36" s="52">
        <v>500</v>
      </c>
      <c r="BC36" s="52">
        <v>110</v>
      </c>
      <c r="BD36" s="52">
        <v>0</v>
      </c>
      <c r="BE36" s="52">
        <v>0</v>
      </c>
      <c r="BF36" s="52">
        <v>0</v>
      </c>
      <c r="BG36" s="52">
        <v>0</v>
      </c>
      <c r="BH36" s="52">
        <v>0</v>
      </c>
      <c r="BI36" s="52">
        <v>0</v>
      </c>
      <c r="BJ36" s="52">
        <v>400</v>
      </c>
      <c r="BK36" s="52">
        <v>0</v>
      </c>
      <c r="BL36" s="52">
        <v>0</v>
      </c>
      <c r="BM36" s="52">
        <v>0</v>
      </c>
      <c r="BN36" s="52">
        <v>0</v>
      </c>
      <c r="BO36" s="52">
        <v>0</v>
      </c>
      <c r="BP36" s="52">
        <v>0</v>
      </c>
      <c r="BQ36" s="52">
        <v>0</v>
      </c>
      <c r="BR36" s="52">
        <v>0</v>
      </c>
      <c r="BS36" s="52">
        <v>0</v>
      </c>
      <c r="BT36" s="52">
        <v>0</v>
      </c>
      <c r="BU36" s="52">
        <v>0</v>
      </c>
      <c r="BV36" s="52">
        <v>0</v>
      </c>
      <c r="BW36" s="52">
        <v>0</v>
      </c>
      <c r="BX36" s="52">
        <v>0</v>
      </c>
      <c r="BY36" s="52">
        <v>0</v>
      </c>
      <c r="BZ36" s="52">
        <v>400</v>
      </c>
      <c r="CA36" s="52">
        <v>0</v>
      </c>
      <c r="CB36" s="52">
        <v>0</v>
      </c>
      <c r="CC36" s="52">
        <v>0</v>
      </c>
      <c r="CD36" s="52">
        <v>0</v>
      </c>
      <c r="CE36" s="52">
        <v>0</v>
      </c>
      <c r="CF36" s="52">
        <v>0</v>
      </c>
      <c r="CG36" s="52">
        <v>0</v>
      </c>
      <c r="CH36" s="52">
        <v>0</v>
      </c>
      <c r="CI36" s="52">
        <v>0</v>
      </c>
      <c r="CJ36" s="52">
        <v>0</v>
      </c>
      <c r="CK36" s="52">
        <v>0</v>
      </c>
      <c r="CL36" s="52">
        <v>1150</v>
      </c>
      <c r="CM36" s="52">
        <v>99.97</v>
      </c>
      <c r="CN36" s="52">
        <v>0</v>
      </c>
      <c r="CO36" s="52">
        <v>0</v>
      </c>
      <c r="CP36" s="52">
        <v>1150</v>
      </c>
      <c r="CQ36" s="52">
        <v>99.97</v>
      </c>
      <c r="CR36" s="52">
        <v>0</v>
      </c>
      <c r="CS36" s="52">
        <v>0</v>
      </c>
      <c r="CT36" s="52">
        <v>0</v>
      </c>
      <c r="CU36" s="52">
        <v>0</v>
      </c>
      <c r="CV36" s="52">
        <v>0</v>
      </c>
      <c r="CW36" s="52">
        <v>0</v>
      </c>
      <c r="CX36" s="52">
        <v>6030</v>
      </c>
      <c r="CY36" s="52">
        <v>1500</v>
      </c>
      <c r="CZ36" s="52">
        <v>0</v>
      </c>
      <c r="DA36" s="52">
        <v>0</v>
      </c>
      <c r="DB36" s="52">
        <v>1530</v>
      </c>
      <c r="DC36" s="52">
        <v>200</v>
      </c>
      <c r="DD36" s="52">
        <v>0</v>
      </c>
      <c r="DE36" s="52">
        <v>0</v>
      </c>
      <c r="DF36" s="52">
        <v>750</v>
      </c>
      <c r="DG36" s="52">
        <v>180</v>
      </c>
      <c r="DH36" s="52">
        <v>0</v>
      </c>
      <c r="DI36" s="52">
        <v>0</v>
      </c>
      <c r="DJ36" s="52">
        <f t="shared" si="8"/>
        <v>3750</v>
      </c>
      <c r="DK36" s="52">
        <f t="shared" si="9"/>
        <v>0</v>
      </c>
      <c r="DL36" s="52">
        <v>3750</v>
      </c>
      <c r="DM36" s="52">
        <v>0</v>
      </c>
      <c r="DN36" s="52">
        <v>0</v>
      </c>
      <c r="DO36" s="52">
        <v>0</v>
      </c>
      <c r="DP36" s="52">
        <v>0</v>
      </c>
      <c r="DQ36" s="52">
        <v>0</v>
      </c>
    </row>
    <row r="37" spans="1:121" ht="16.5" customHeight="1">
      <c r="A37" s="44"/>
      <c r="B37" s="53">
        <v>28</v>
      </c>
      <c r="C37" s="55" t="s">
        <v>111</v>
      </c>
      <c r="D37" s="52">
        <f t="shared" si="2"/>
        <v>35761.725200000001</v>
      </c>
      <c r="E37" s="52">
        <f t="shared" si="3"/>
        <v>4091.2938999999997</v>
      </c>
      <c r="F37" s="52">
        <f t="shared" si="4"/>
        <v>29135.599999999999</v>
      </c>
      <c r="G37" s="52">
        <f t="shared" si="5"/>
        <v>4091.2938999999997</v>
      </c>
      <c r="H37" s="52">
        <f t="shared" si="6"/>
        <v>6626.1252000000004</v>
      </c>
      <c r="I37" s="52">
        <f t="shared" si="7"/>
        <v>0</v>
      </c>
      <c r="J37" s="52">
        <v>15907.8</v>
      </c>
      <c r="K37" s="52">
        <v>3141.3148999999999</v>
      </c>
      <c r="L37" s="52">
        <v>6626.1252000000004</v>
      </c>
      <c r="M37" s="52">
        <v>0</v>
      </c>
      <c r="N37" s="52">
        <v>15778.8</v>
      </c>
      <c r="O37" s="52">
        <v>3121.1149</v>
      </c>
      <c r="P37" s="52">
        <v>6626.1252000000004</v>
      </c>
      <c r="Q37" s="52">
        <v>0</v>
      </c>
      <c r="R37" s="52">
        <v>12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1760</v>
      </c>
      <c r="AE37" s="52">
        <v>330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0</v>
      </c>
      <c r="AL37" s="52">
        <v>0</v>
      </c>
      <c r="AM37" s="52">
        <v>0</v>
      </c>
      <c r="AN37" s="52">
        <v>0</v>
      </c>
      <c r="AO37" s="52">
        <v>0</v>
      </c>
      <c r="AP37" s="52">
        <v>1760</v>
      </c>
      <c r="AQ37" s="52">
        <v>330</v>
      </c>
      <c r="AR37" s="52">
        <v>0</v>
      </c>
      <c r="AS37" s="52">
        <v>0</v>
      </c>
      <c r="AT37" s="52">
        <v>0</v>
      </c>
      <c r="AU37" s="52">
        <v>0</v>
      </c>
      <c r="AV37" s="52">
        <v>0</v>
      </c>
      <c r="AW37" s="52">
        <v>0</v>
      </c>
      <c r="AX37" s="52">
        <v>2040</v>
      </c>
      <c r="AY37" s="52">
        <v>360</v>
      </c>
      <c r="AZ37" s="52">
        <v>0</v>
      </c>
      <c r="BA37" s="52">
        <v>0</v>
      </c>
      <c r="BB37" s="52">
        <v>2040</v>
      </c>
      <c r="BC37" s="52">
        <v>360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1960</v>
      </c>
      <c r="BK37" s="52">
        <v>0</v>
      </c>
      <c r="BL37" s="52">
        <v>0</v>
      </c>
      <c r="BM37" s="52">
        <v>0</v>
      </c>
      <c r="BN37" s="52">
        <v>0</v>
      </c>
      <c r="BO37" s="52">
        <v>0</v>
      </c>
      <c r="BP37" s="52">
        <v>0</v>
      </c>
      <c r="BQ37" s="52">
        <v>0</v>
      </c>
      <c r="BR37" s="52">
        <v>0</v>
      </c>
      <c r="BS37" s="52">
        <v>0</v>
      </c>
      <c r="BT37" s="52">
        <v>0</v>
      </c>
      <c r="BU37" s="52">
        <v>0</v>
      </c>
      <c r="BV37" s="52">
        <v>980</v>
      </c>
      <c r="BW37" s="52">
        <v>0</v>
      </c>
      <c r="BX37" s="52">
        <v>0</v>
      </c>
      <c r="BY37" s="52">
        <v>0</v>
      </c>
      <c r="BZ37" s="52">
        <v>980</v>
      </c>
      <c r="CA37" s="52">
        <v>0</v>
      </c>
      <c r="CB37" s="52">
        <v>0</v>
      </c>
      <c r="CC37" s="52">
        <v>0</v>
      </c>
      <c r="CD37" s="52">
        <v>0</v>
      </c>
      <c r="CE37" s="52">
        <v>0</v>
      </c>
      <c r="CF37" s="52">
        <v>0</v>
      </c>
      <c r="CG37" s="52">
        <v>0</v>
      </c>
      <c r="CH37" s="52">
        <v>0</v>
      </c>
      <c r="CI37" s="52">
        <v>0</v>
      </c>
      <c r="CJ37" s="52">
        <v>0</v>
      </c>
      <c r="CK37" s="52">
        <v>0</v>
      </c>
      <c r="CL37" s="52">
        <v>1200</v>
      </c>
      <c r="CM37" s="52">
        <v>199.97900000000001</v>
      </c>
      <c r="CN37" s="52">
        <v>0</v>
      </c>
      <c r="CO37" s="52">
        <v>0</v>
      </c>
      <c r="CP37" s="52">
        <v>1200</v>
      </c>
      <c r="CQ37" s="52">
        <v>199.97900000000001</v>
      </c>
      <c r="CR37" s="52">
        <v>0</v>
      </c>
      <c r="CS37" s="52">
        <v>0</v>
      </c>
      <c r="CT37" s="52">
        <v>0</v>
      </c>
      <c r="CU37" s="52">
        <v>0</v>
      </c>
      <c r="CV37" s="52">
        <v>0</v>
      </c>
      <c r="CW37" s="52">
        <v>0</v>
      </c>
      <c r="CX37" s="52">
        <v>0</v>
      </c>
      <c r="CY37" s="52">
        <v>0</v>
      </c>
      <c r="CZ37" s="52">
        <v>0</v>
      </c>
      <c r="DA37" s="52">
        <v>0</v>
      </c>
      <c r="DB37" s="52">
        <v>0</v>
      </c>
      <c r="DC37" s="52">
        <v>0</v>
      </c>
      <c r="DD37" s="52">
        <v>0</v>
      </c>
      <c r="DE37" s="52">
        <v>0</v>
      </c>
      <c r="DF37" s="52">
        <v>600</v>
      </c>
      <c r="DG37" s="52">
        <v>60</v>
      </c>
      <c r="DH37" s="52">
        <v>0</v>
      </c>
      <c r="DI37" s="52">
        <v>0</v>
      </c>
      <c r="DJ37" s="52">
        <f t="shared" si="8"/>
        <v>5667.8</v>
      </c>
      <c r="DK37" s="52">
        <f t="shared" si="9"/>
        <v>0</v>
      </c>
      <c r="DL37" s="52">
        <v>5667.8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</row>
    <row r="38" spans="1:121" ht="16.5" customHeight="1">
      <c r="A38" s="44"/>
      <c r="B38" s="53">
        <v>29</v>
      </c>
      <c r="C38" s="55" t="s">
        <v>112</v>
      </c>
      <c r="D38" s="52">
        <f t="shared" si="2"/>
        <v>54677.754199999996</v>
      </c>
      <c r="E38" s="52">
        <f t="shared" si="3"/>
        <v>6383.2255999999998</v>
      </c>
      <c r="F38" s="52">
        <f t="shared" si="4"/>
        <v>48366.6</v>
      </c>
      <c r="G38" s="52">
        <f t="shared" si="5"/>
        <v>6235.2255999999998</v>
      </c>
      <c r="H38" s="52">
        <f t="shared" si="6"/>
        <v>6311.1541999999999</v>
      </c>
      <c r="I38" s="52">
        <f t="shared" si="7"/>
        <v>148</v>
      </c>
      <c r="J38" s="52">
        <v>23309.200000000001</v>
      </c>
      <c r="K38" s="52">
        <v>4517.1066000000001</v>
      </c>
      <c r="L38" s="52">
        <v>1311.1541999999999</v>
      </c>
      <c r="M38" s="52">
        <v>148</v>
      </c>
      <c r="N38" s="52">
        <v>22625.200000000001</v>
      </c>
      <c r="O38" s="52">
        <v>4517.1066000000001</v>
      </c>
      <c r="P38" s="52">
        <v>311.1542</v>
      </c>
      <c r="Q38" s="52">
        <v>148</v>
      </c>
      <c r="R38" s="52">
        <v>324</v>
      </c>
      <c r="S38" s="52">
        <v>0</v>
      </c>
      <c r="T38" s="52">
        <v>1000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1645</v>
      </c>
      <c r="AE38" s="52">
        <v>0</v>
      </c>
      <c r="AF38" s="52">
        <v>3000</v>
      </c>
      <c r="AG38" s="52">
        <v>0</v>
      </c>
      <c r="AH38" s="52">
        <v>650</v>
      </c>
      <c r="AI38" s="52">
        <v>0</v>
      </c>
      <c r="AJ38" s="52">
        <v>0</v>
      </c>
      <c r="AK38" s="52">
        <v>0</v>
      </c>
      <c r="AL38" s="52">
        <v>0</v>
      </c>
      <c r="AM38" s="52">
        <v>0</v>
      </c>
      <c r="AN38" s="52">
        <v>0</v>
      </c>
      <c r="AO38" s="52">
        <v>0</v>
      </c>
      <c r="AP38" s="52">
        <v>995</v>
      </c>
      <c r="AQ38" s="52">
        <v>0</v>
      </c>
      <c r="AR38" s="52">
        <v>3000</v>
      </c>
      <c r="AS38" s="52">
        <v>0</v>
      </c>
      <c r="AT38" s="52">
        <v>0</v>
      </c>
      <c r="AU38" s="52">
        <v>0</v>
      </c>
      <c r="AV38" s="52">
        <v>0</v>
      </c>
      <c r="AW38" s="52">
        <v>0</v>
      </c>
      <c r="AX38" s="52">
        <v>3460</v>
      </c>
      <c r="AY38" s="52">
        <v>760</v>
      </c>
      <c r="AZ38" s="52">
        <v>0</v>
      </c>
      <c r="BA38" s="52">
        <v>0</v>
      </c>
      <c r="BB38" s="52">
        <v>3100</v>
      </c>
      <c r="BC38" s="52">
        <v>700</v>
      </c>
      <c r="BD38" s="52">
        <v>0</v>
      </c>
      <c r="BE38" s="52">
        <v>0</v>
      </c>
      <c r="BF38" s="52">
        <v>60</v>
      </c>
      <c r="BG38" s="52">
        <v>60</v>
      </c>
      <c r="BH38" s="52">
        <v>0</v>
      </c>
      <c r="BI38" s="52">
        <v>0</v>
      </c>
      <c r="BJ38" s="52">
        <v>1295</v>
      </c>
      <c r="BK38" s="52">
        <v>0</v>
      </c>
      <c r="BL38" s="52">
        <v>2000</v>
      </c>
      <c r="BM38" s="52">
        <v>0</v>
      </c>
      <c r="BN38" s="52">
        <v>0</v>
      </c>
      <c r="BO38" s="52">
        <v>0</v>
      </c>
      <c r="BP38" s="52">
        <v>0</v>
      </c>
      <c r="BQ38" s="52">
        <v>0</v>
      </c>
      <c r="BR38" s="52">
        <v>0</v>
      </c>
      <c r="BS38" s="52">
        <v>0</v>
      </c>
      <c r="BT38" s="52">
        <v>0</v>
      </c>
      <c r="BU38" s="52">
        <v>0</v>
      </c>
      <c r="BV38" s="52">
        <v>0</v>
      </c>
      <c r="BW38" s="52">
        <v>0</v>
      </c>
      <c r="BX38" s="52">
        <v>0</v>
      </c>
      <c r="BY38" s="52">
        <v>0</v>
      </c>
      <c r="BZ38" s="52">
        <v>995</v>
      </c>
      <c r="CA38" s="52">
        <v>0</v>
      </c>
      <c r="CB38" s="52">
        <v>2000</v>
      </c>
      <c r="CC38" s="52">
        <v>0</v>
      </c>
      <c r="CD38" s="52">
        <v>300</v>
      </c>
      <c r="CE38" s="52">
        <v>0</v>
      </c>
      <c r="CF38" s="52">
        <v>0</v>
      </c>
      <c r="CG38" s="52">
        <v>0</v>
      </c>
      <c r="CH38" s="52">
        <v>0</v>
      </c>
      <c r="CI38" s="52">
        <v>0</v>
      </c>
      <c r="CJ38" s="52">
        <v>0</v>
      </c>
      <c r="CK38" s="52">
        <v>0</v>
      </c>
      <c r="CL38" s="52">
        <v>1400</v>
      </c>
      <c r="CM38" s="52">
        <v>223</v>
      </c>
      <c r="CN38" s="52">
        <v>0</v>
      </c>
      <c r="CO38" s="52">
        <v>0</v>
      </c>
      <c r="CP38" s="52">
        <v>1200</v>
      </c>
      <c r="CQ38" s="52">
        <v>223</v>
      </c>
      <c r="CR38" s="52">
        <v>0</v>
      </c>
      <c r="CS38" s="52">
        <v>0</v>
      </c>
      <c r="CT38" s="52">
        <v>0</v>
      </c>
      <c r="CU38" s="52">
        <v>0</v>
      </c>
      <c r="CV38" s="52">
        <v>0</v>
      </c>
      <c r="CW38" s="52">
        <v>0</v>
      </c>
      <c r="CX38" s="52">
        <v>10395</v>
      </c>
      <c r="CY38" s="52">
        <v>735.11900000000003</v>
      </c>
      <c r="CZ38" s="52">
        <v>0</v>
      </c>
      <c r="DA38" s="52">
        <v>0</v>
      </c>
      <c r="DB38" s="52">
        <v>8480</v>
      </c>
      <c r="DC38" s="52">
        <v>446.61500000000001</v>
      </c>
      <c r="DD38" s="52">
        <v>0</v>
      </c>
      <c r="DE38" s="52">
        <v>0</v>
      </c>
      <c r="DF38" s="52">
        <v>250</v>
      </c>
      <c r="DG38" s="52">
        <v>0</v>
      </c>
      <c r="DH38" s="52">
        <v>0</v>
      </c>
      <c r="DI38" s="52">
        <v>0</v>
      </c>
      <c r="DJ38" s="52">
        <f t="shared" si="8"/>
        <v>6612.4</v>
      </c>
      <c r="DK38" s="52">
        <f t="shared" si="9"/>
        <v>0</v>
      </c>
      <c r="DL38" s="52">
        <v>6612.4</v>
      </c>
      <c r="DM38" s="52">
        <v>0</v>
      </c>
      <c r="DN38" s="52">
        <v>0</v>
      </c>
      <c r="DO38" s="52">
        <v>0</v>
      </c>
      <c r="DP38" s="52">
        <v>0</v>
      </c>
      <c r="DQ38" s="52">
        <v>0</v>
      </c>
    </row>
    <row r="39" spans="1:121" ht="16.5" customHeight="1">
      <c r="A39" s="44"/>
      <c r="B39" s="53">
        <v>30</v>
      </c>
      <c r="C39" s="55" t="s">
        <v>113</v>
      </c>
      <c r="D39" s="52">
        <f t="shared" si="2"/>
        <v>93843.4375</v>
      </c>
      <c r="E39" s="52">
        <f t="shared" si="3"/>
        <v>18711.629999999997</v>
      </c>
      <c r="F39" s="52">
        <f t="shared" si="4"/>
        <v>88536.495500000005</v>
      </c>
      <c r="G39" s="52">
        <f t="shared" si="5"/>
        <v>18441.629999999997</v>
      </c>
      <c r="H39" s="52">
        <f t="shared" si="6"/>
        <v>5306.942</v>
      </c>
      <c r="I39" s="52">
        <f t="shared" si="7"/>
        <v>270</v>
      </c>
      <c r="J39" s="52">
        <v>33626.895499999999</v>
      </c>
      <c r="K39" s="52">
        <v>7479.8649999999998</v>
      </c>
      <c r="L39" s="52">
        <v>240</v>
      </c>
      <c r="M39" s="52">
        <v>0</v>
      </c>
      <c r="N39" s="52">
        <v>32871.095500000003</v>
      </c>
      <c r="O39" s="52">
        <v>7449.0649999999996</v>
      </c>
      <c r="P39" s="52">
        <v>240</v>
      </c>
      <c r="Q39" s="52">
        <v>0</v>
      </c>
      <c r="R39" s="52">
        <v>87.6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1620</v>
      </c>
      <c r="AE39" s="52">
        <v>0</v>
      </c>
      <c r="AF39" s="52">
        <v>0</v>
      </c>
      <c r="AG39" s="52">
        <v>0</v>
      </c>
      <c r="AH39" s="52">
        <v>20</v>
      </c>
      <c r="AI39" s="52">
        <v>0</v>
      </c>
      <c r="AJ39" s="52">
        <v>0</v>
      </c>
      <c r="AK39" s="52">
        <v>0</v>
      </c>
      <c r="AL39" s="52">
        <v>0</v>
      </c>
      <c r="AM39" s="52">
        <v>0</v>
      </c>
      <c r="AN39" s="52">
        <v>0</v>
      </c>
      <c r="AO39" s="52">
        <v>0</v>
      </c>
      <c r="AP39" s="52">
        <v>1600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3600</v>
      </c>
      <c r="AY39" s="52">
        <v>875.47199999999998</v>
      </c>
      <c r="AZ39" s="52">
        <v>0</v>
      </c>
      <c r="BA39" s="52">
        <v>0</v>
      </c>
      <c r="BB39" s="52">
        <v>3600</v>
      </c>
      <c r="BC39" s="52">
        <v>875.47199999999998</v>
      </c>
      <c r="BD39" s="52">
        <v>0</v>
      </c>
      <c r="BE39" s="52">
        <v>0</v>
      </c>
      <c r="BF39" s="52">
        <v>0</v>
      </c>
      <c r="BG39" s="52">
        <v>0</v>
      </c>
      <c r="BH39" s="52">
        <v>0</v>
      </c>
      <c r="BI39" s="52">
        <v>0</v>
      </c>
      <c r="BJ39" s="52">
        <v>0</v>
      </c>
      <c r="BK39" s="52">
        <v>0</v>
      </c>
      <c r="BL39" s="52">
        <v>4796.942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0</v>
      </c>
      <c r="BS39" s="52">
        <v>0</v>
      </c>
      <c r="BT39" s="52">
        <v>0</v>
      </c>
      <c r="BU39" s="52">
        <v>0</v>
      </c>
      <c r="BV39" s="52">
        <v>0</v>
      </c>
      <c r="BW39" s="52">
        <v>0</v>
      </c>
      <c r="BX39" s="52">
        <v>0</v>
      </c>
      <c r="BY39" s="52">
        <v>0</v>
      </c>
      <c r="BZ39" s="52">
        <v>0</v>
      </c>
      <c r="CA39" s="52">
        <v>0</v>
      </c>
      <c r="CB39" s="52">
        <v>4796.942</v>
      </c>
      <c r="CC39" s="52">
        <v>0</v>
      </c>
      <c r="CD39" s="52">
        <v>0</v>
      </c>
      <c r="CE39" s="52">
        <v>0</v>
      </c>
      <c r="CF39" s="52">
        <v>0</v>
      </c>
      <c r="CG39" s="52">
        <v>0</v>
      </c>
      <c r="CH39" s="52">
        <v>0</v>
      </c>
      <c r="CI39" s="52">
        <v>0</v>
      </c>
      <c r="CJ39" s="52">
        <v>0</v>
      </c>
      <c r="CK39" s="52">
        <v>0</v>
      </c>
      <c r="CL39" s="52">
        <v>1462.3</v>
      </c>
      <c r="CM39" s="52">
        <v>295</v>
      </c>
      <c r="CN39" s="52">
        <v>270</v>
      </c>
      <c r="CO39" s="52">
        <v>270</v>
      </c>
      <c r="CP39" s="52">
        <v>1462.3</v>
      </c>
      <c r="CQ39" s="52">
        <v>295</v>
      </c>
      <c r="CR39" s="52">
        <v>270</v>
      </c>
      <c r="CS39" s="52">
        <v>270</v>
      </c>
      <c r="CT39" s="52">
        <v>0</v>
      </c>
      <c r="CU39" s="52">
        <v>0</v>
      </c>
      <c r="CV39" s="52">
        <v>270</v>
      </c>
      <c r="CW39" s="52">
        <v>270</v>
      </c>
      <c r="CX39" s="52">
        <v>37566.199999999997</v>
      </c>
      <c r="CY39" s="52">
        <v>9391.2929999999997</v>
      </c>
      <c r="CZ39" s="52">
        <v>0</v>
      </c>
      <c r="DA39" s="52">
        <v>0</v>
      </c>
      <c r="DB39" s="52">
        <v>24490</v>
      </c>
      <c r="DC39" s="52">
        <v>6122.2929999999997</v>
      </c>
      <c r="DD39" s="52">
        <v>0</v>
      </c>
      <c r="DE39" s="52">
        <v>0</v>
      </c>
      <c r="DF39" s="52">
        <v>1200</v>
      </c>
      <c r="DG39" s="52">
        <v>400</v>
      </c>
      <c r="DH39" s="52">
        <v>0</v>
      </c>
      <c r="DI39" s="52">
        <v>0</v>
      </c>
      <c r="DJ39" s="52">
        <f t="shared" si="8"/>
        <v>9461.1</v>
      </c>
      <c r="DK39" s="52">
        <f t="shared" si="9"/>
        <v>0</v>
      </c>
      <c r="DL39" s="52">
        <v>9461.1</v>
      </c>
      <c r="DM39" s="52">
        <v>0</v>
      </c>
      <c r="DN39" s="52">
        <v>0</v>
      </c>
      <c r="DO39" s="52">
        <v>0</v>
      </c>
      <c r="DP39" s="52">
        <v>0</v>
      </c>
      <c r="DQ39" s="52">
        <v>0</v>
      </c>
    </row>
    <row r="40" spans="1:121" ht="16.5" customHeight="1">
      <c r="A40" s="44"/>
      <c r="B40" s="53">
        <v>31</v>
      </c>
      <c r="C40" s="55" t="s">
        <v>114</v>
      </c>
      <c r="D40" s="52">
        <f t="shared" si="2"/>
        <v>38197.334999999999</v>
      </c>
      <c r="E40" s="52">
        <f t="shared" si="3"/>
        <v>6741.0061000000005</v>
      </c>
      <c r="F40" s="52">
        <f t="shared" si="4"/>
        <v>31777.3</v>
      </c>
      <c r="G40" s="52">
        <f t="shared" si="5"/>
        <v>5423.3561</v>
      </c>
      <c r="H40" s="52">
        <f t="shared" si="6"/>
        <v>6420.0349999999999</v>
      </c>
      <c r="I40" s="52">
        <f t="shared" si="7"/>
        <v>1317.65</v>
      </c>
      <c r="J40" s="52">
        <v>18630.8</v>
      </c>
      <c r="K40" s="52">
        <v>3978.3561</v>
      </c>
      <c r="L40" s="52">
        <v>6420.0349999999999</v>
      </c>
      <c r="M40" s="52">
        <v>1379.65</v>
      </c>
      <c r="N40" s="52">
        <v>18399</v>
      </c>
      <c r="O40" s="52">
        <v>3965.1561000000002</v>
      </c>
      <c r="P40" s="52">
        <v>6420.0349999999999</v>
      </c>
      <c r="Q40" s="52">
        <v>1379.65</v>
      </c>
      <c r="R40" s="52">
        <v>41.8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3010</v>
      </c>
      <c r="AE40" s="52">
        <v>630</v>
      </c>
      <c r="AF40" s="52">
        <v>0</v>
      </c>
      <c r="AG40" s="52">
        <v>-62</v>
      </c>
      <c r="AH40" s="52">
        <v>2380</v>
      </c>
      <c r="AI40" s="52">
        <v>0</v>
      </c>
      <c r="AJ40" s="52">
        <v>0</v>
      </c>
      <c r="AK40" s="52">
        <v>0</v>
      </c>
      <c r="AL40" s="52">
        <v>0</v>
      </c>
      <c r="AM40" s="52">
        <v>0</v>
      </c>
      <c r="AN40" s="52">
        <v>0</v>
      </c>
      <c r="AO40" s="52">
        <v>0</v>
      </c>
      <c r="AP40" s="52">
        <v>630</v>
      </c>
      <c r="AQ40" s="52">
        <v>630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 s="52">
        <v>-62</v>
      </c>
      <c r="AX40" s="52">
        <v>2440</v>
      </c>
      <c r="AY40" s="52">
        <v>510</v>
      </c>
      <c r="AZ40" s="52">
        <v>0</v>
      </c>
      <c r="BA40" s="52">
        <v>0</v>
      </c>
      <c r="BB40" s="52">
        <v>2440</v>
      </c>
      <c r="BC40" s="52">
        <v>510</v>
      </c>
      <c r="BD40" s="52">
        <v>0</v>
      </c>
      <c r="BE40" s="52">
        <v>0</v>
      </c>
      <c r="BF40" s="52">
        <v>0</v>
      </c>
      <c r="BG40" s="52">
        <v>0</v>
      </c>
      <c r="BH40" s="52">
        <v>0</v>
      </c>
      <c r="BI40" s="52">
        <v>0</v>
      </c>
      <c r="BJ40" s="52">
        <v>1790</v>
      </c>
      <c r="BK40" s="52">
        <v>0</v>
      </c>
      <c r="BL40" s="52">
        <v>0</v>
      </c>
      <c r="BM40" s="52">
        <v>0</v>
      </c>
      <c r="BN40" s="52">
        <v>0</v>
      </c>
      <c r="BO40" s="52">
        <v>0</v>
      </c>
      <c r="BP40" s="52">
        <v>0</v>
      </c>
      <c r="BQ40" s="52">
        <v>0</v>
      </c>
      <c r="BR40" s="52">
        <v>0</v>
      </c>
      <c r="BS40" s="52">
        <v>0</v>
      </c>
      <c r="BT40" s="52">
        <v>0</v>
      </c>
      <c r="BU40" s="52">
        <v>0</v>
      </c>
      <c r="BV40" s="52">
        <v>800</v>
      </c>
      <c r="BW40" s="52">
        <v>0</v>
      </c>
      <c r="BX40" s="52">
        <v>0</v>
      </c>
      <c r="BY40" s="52">
        <v>0</v>
      </c>
      <c r="BZ40" s="52">
        <v>990</v>
      </c>
      <c r="CA40" s="52">
        <v>0</v>
      </c>
      <c r="CB40" s="52">
        <v>0</v>
      </c>
      <c r="CC40" s="52">
        <v>0</v>
      </c>
      <c r="CD40" s="52">
        <v>0</v>
      </c>
      <c r="CE40" s="52">
        <v>0</v>
      </c>
      <c r="CF40" s="52">
        <v>0</v>
      </c>
      <c r="CG40" s="52">
        <v>0</v>
      </c>
      <c r="CH40" s="52">
        <v>0</v>
      </c>
      <c r="CI40" s="52">
        <v>0</v>
      </c>
      <c r="CJ40" s="52">
        <v>0</v>
      </c>
      <c r="CK40" s="52">
        <v>0</v>
      </c>
      <c r="CL40" s="52">
        <v>3240</v>
      </c>
      <c r="CM40" s="52">
        <v>250</v>
      </c>
      <c r="CN40" s="52">
        <v>0</v>
      </c>
      <c r="CO40" s="52">
        <v>0</v>
      </c>
      <c r="CP40" s="52">
        <v>2250</v>
      </c>
      <c r="CQ40" s="52">
        <v>250</v>
      </c>
      <c r="CR40" s="52">
        <v>0</v>
      </c>
      <c r="CS40" s="52">
        <v>0</v>
      </c>
      <c r="CT40" s="52">
        <v>0</v>
      </c>
      <c r="CU40" s="52">
        <v>0</v>
      </c>
      <c r="CV40" s="52">
        <v>0</v>
      </c>
      <c r="CW40" s="52">
        <v>0</v>
      </c>
      <c r="CX40" s="52">
        <v>300</v>
      </c>
      <c r="CY40" s="52">
        <v>0</v>
      </c>
      <c r="CZ40" s="52">
        <v>0</v>
      </c>
      <c r="DA40" s="52">
        <v>0</v>
      </c>
      <c r="DB40" s="52">
        <v>0</v>
      </c>
      <c r="DC40" s="52">
        <v>0</v>
      </c>
      <c r="DD40" s="52">
        <v>0</v>
      </c>
      <c r="DE40" s="52">
        <v>0</v>
      </c>
      <c r="DF40" s="52">
        <v>600</v>
      </c>
      <c r="DG40" s="52">
        <v>55</v>
      </c>
      <c r="DH40" s="52">
        <v>0</v>
      </c>
      <c r="DI40" s="52">
        <v>0</v>
      </c>
      <c r="DJ40" s="52">
        <f t="shared" si="8"/>
        <v>1766.5</v>
      </c>
      <c r="DK40" s="52">
        <f t="shared" si="9"/>
        <v>0</v>
      </c>
      <c r="DL40" s="52">
        <v>1766.5</v>
      </c>
      <c r="DM40" s="52">
        <v>0</v>
      </c>
      <c r="DN40" s="52">
        <v>0</v>
      </c>
      <c r="DO40" s="52">
        <v>0</v>
      </c>
      <c r="DP40" s="52">
        <v>0</v>
      </c>
      <c r="DQ40" s="52">
        <v>0</v>
      </c>
    </row>
    <row r="41" spans="1:121" ht="16.5" customHeight="1">
      <c r="A41" s="44"/>
      <c r="B41" s="53">
        <v>32</v>
      </c>
      <c r="C41" s="55" t="s">
        <v>115</v>
      </c>
      <c r="D41" s="52">
        <f t="shared" si="2"/>
        <v>36188.300000000003</v>
      </c>
      <c r="E41" s="52">
        <f t="shared" si="3"/>
        <v>7143.7493999999997</v>
      </c>
      <c r="F41" s="52">
        <f t="shared" si="4"/>
        <v>36188.300000000003</v>
      </c>
      <c r="G41" s="52">
        <f t="shared" si="5"/>
        <v>7143.7493999999997</v>
      </c>
      <c r="H41" s="52">
        <f t="shared" si="6"/>
        <v>0</v>
      </c>
      <c r="I41" s="52">
        <f t="shared" si="7"/>
        <v>0</v>
      </c>
      <c r="J41" s="52">
        <v>16916.400000000001</v>
      </c>
      <c r="K41" s="52">
        <v>4602.7043999999996</v>
      </c>
      <c r="L41" s="52">
        <v>0</v>
      </c>
      <c r="M41" s="52">
        <v>0</v>
      </c>
      <c r="N41" s="52">
        <v>16916.400000000001</v>
      </c>
      <c r="O41" s="52">
        <v>4602.7043999999996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980</v>
      </c>
      <c r="AE41" s="52">
        <v>245</v>
      </c>
      <c r="AF41" s="52">
        <v>0</v>
      </c>
      <c r="AG41" s="52">
        <v>0</v>
      </c>
      <c r="AH41" s="52">
        <v>0</v>
      </c>
      <c r="AI41" s="52">
        <v>0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980</v>
      </c>
      <c r="AQ41" s="52">
        <v>245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1950</v>
      </c>
      <c r="AY41" s="52">
        <v>182</v>
      </c>
      <c r="AZ41" s="52">
        <v>0</v>
      </c>
      <c r="BA41" s="52">
        <v>0</v>
      </c>
      <c r="BB41" s="52">
        <v>1950</v>
      </c>
      <c r="BC41" s="52">
        <v>182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1715</v>
      </c>
      <c r="BK41" s="52">
        <v>735</v>
      </c>
      <c r="BL41" s="52">
        <v>0</v>
      </c>
      <c r="BM41" s="52">
        <v>0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</v>
      </c>
      <c r="BT41" s="52">
        <v>0</v>
      </c>
      <c r="BU41" s="52">
        <v>0</v>
      </c>
      <c r="BV41" s="52">
        <v>0</v>
      </c>
      <c r="BW41" s="52">
        <v>0</v>
      </c>
      <c r="BX41" s="52">
        <v>0</v>
      </c>
      <c r="BY41" s="52">
        <v>0</v>
      </c>
      <c r="BZ41" s="52">
        <v>980</v>
      </c>
      <c r="CA41" s="52">
        <v>0</v>
      </c>
      <c r="CB41" s="52">
        <v>0</v>
      </c>
      <c r="CC41" s="52">
        <v>0</v>
      </c>
      <c r="CD41" s="52">
        <v>735</v>
      </c>
      <c r="CE41" s="52">
        <v>735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0</v>
      </c>
      <c r="CL41" s="52">
        <v>1080</v>
      </c>
      <c r="CM41" s="52">
        <v>246.54499999999999</v>
      </c>
      <c r="CN41" s="52">
        <v>0</v>
      </c>
      <c r="CO41" s="52">
        <v>0</v>
      </c>
      <c r="CP41" s="52">
        <v>1080</v>
      </c>
      <c r="CQ41" s="52">
        <v>246.54499999999999</v>
      </c>
      <c r="CR41" s="52">
        <v>0</v>
      </c>
      <c r="CS41" s="52">
        <v>0</v>
      </c>
      <c r="CT41" s="52">
        <v>100</v>
      </c>
      <c r="CU41" s="52">
        <v>21.545000000000002</v>
      </c>
      <c r="CV41" s="52">
        <v>0</v>
      </c>
      <c r="CW41" s="52">
        <v>0</v>
      </c>
      <c r="CX41" s="52">
        <v>8335</v>
      </c>
      <c r="CY41" s="52">
        <v>295</v>
      </c>
      <c r="CZ41" s="52">
        <v>0</v>
      </c>
      <c r="DA41" s="52">
        <v>0</v>
      </c>
      <c r="DB41" s="52">
        <v>8335</v>
      </c>
      <c r="DC41" s="52">
        <v>295</v>
      </c>
      <c r="DD41" s="52">
        <v>0</v>
      </c>
      <c r="DE41" s="52">
        <v>0</v>
      </c>
      <c r="DF41" s="52">
        <v>1400</v>
      </c>
      <c r="DG41" s="52">
        <v>837.5</v>
      </c>
      <c r="DH41" s="52">
        <v>0</v>
      </c>
      <c r="DI41" s="52">
        <v>0</v>
      </c>
      <c r="DJ41" s="52">
        <f t="shared" si="8"/>
        <v>3811.9</v>
      </c>
      <c r="DK41" s="52">
        <f t="shared" si="9"/>
        <v>0</v>
      </c>
      <c r="DL41" s="52">
        <v>3811.9</v>
      </c>
      <c r="DM41" s="52">
        <v>0</v>
      </c>
      <c r="DN41" s="52">
        <v>0</v>
      </c>
      <c r="DO41" s="52">
        <v>0</v>
      </c>
      <c r="DP41" s="52">
        <v>0</v>
      </c>
      <c r="DQ41" s="52">
        <v>0</v>
      </c>
    </row>
    <row r="42" spans="1:121" ht="16.5" customHeight="1">
      <c r="A42" s="44"/>
      <c r="B42" s="53">
        <v>33</v>
      </c>
      <c r="C42" s="55" t="s">
        <v>116</v>
      </c>
      <c r="D42" s="52">
        <f t="shared" si="2"/>
        <v>49821.333899999998</v>
      </c>
      <c r="E42" s="52">
        <f t="shared" si="3"/>
        <v>6562.0458999999992</v>
      </c>
      <c r="F42" s="52">
        <f t="shared" si="4"/>
        <v>43164</v>
      </c>
      <c r="G42" s="52">
        <f t="shared" si="5"/>
        <v>6562.0458999999992</v>
      </c>
      <c r="H42" s="52">
        <f t="shared" si="6"/>
        <v>6657.3338999999996</v>
      </c>
      <c r="I42" s="52">
        <f t="shared" si="7"/>
        <v>0</v>
      </c>
      <c r="J42" s="52">
        <v>24312</v>
      </c>
      <c r="K42" s="52">
        <v>5008.9264999999996</v>
      </c>
      <c r="L42" s="52">
        <v>2600</v>
      </c>
      <c r="M42" s="52">
        <v>0</v>
      </c>
      <c r="N42" s="52">
        <v>23292</v>
      </c>
      <c r="O42" s="52">
        <v>5002.9264999999996</v>
      </c>
      <c r="P42" s="52">
        <v>2600</v>
      </c>
      <c r="Q42" s="52">
        <v>0</v>
      </c>
      <c r="R42" s="52">
        <v>900</v>
      </c>
      <c r="S42" s="52">
        <v>6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2500</v>
      </c>
      <c r="AE42" s="52">
        <v>275</v>
      </c>
      <c r="AF42" s="52">
        <v>1000</v>
      </c>
      <c r="AG42" s="52">
        <v>0</v>
      </c>
      <c r="AH42" s="52">
        <v>900</v>
      </c>
      <c r="AI42" s="52">
        <v>0</v>
      </c>
      <c r="AJ42" s="52">
        <v>0</v>
      </c>
      <c r="AK42" s="52">
        <v>0</v>
      </c>
      <c r="AL42" s="52">
        <v>0</v>
      </c>
      <c r="AM42" s="52">
        <v>0</v>
      </c>
      <c r="AN42" s="52">
        <v>0</v>
      </c>
      <c r="AO42" s="52">
        <v>0</v>
      </c>
      <c r="AP42" s="52">
        <v>1600</v>
      </c>
      <c r="AQ42" s="52">
        <v>275</v>
      </c>
      <c r="AR42" s="52">
        <v>1000</v>
      </c>
      <c r="AS42" s="52">
        <v>0</v>
      </c>
      <c r="AT42" s="52">
        <v>0</v>
      </c>
      <c r="AU42" s="52">
        <v>0</v>
      </c>
      <c r="AV42" s="52">
        <v>0</v>
      </c>
      <c r="AW42" s="52">
        <v>0</v>
      </c>
      <c r="AX42" s="52">
        <v>1800</v>
      </c>
      <c r="AY42" s="52">
        <v>300</v>
      </c>
      <c r="AZ42" s="52">
        <v>0</v>
      </c>
      <c r="BA42" s="52">
        <v>0</v>
      </c>
      <c r="BB42" s="52">
        <v>1800</v>
      </c>
      <c r="BC42" s="52">
        <v>300</v>
      </c>
      <c r="BD42" s="52">
        <v>0</v>
      </c>
      <c r="BE42" s="52">
        <v>0</v>
      </c>
      <c r="BF42" s="52">
        <v>0</v>
      </c>
      <c r="BG42" s="52">
        <v>0</v>
      </c>
      <c r="BH42" s="52">
        <v>0</v>
      </c>
      <c r="BI42" s="52">
        <v>0</v>
      </c>
      <c r="BJ42" s="52">
        <v>700</v>
      </c>
      <c r="BK42" s="52">
        <v>0</v>
      </c>
      <c r="BL42" s="52">
        <v>3057.3339000000001</v>
      </c>
      <c r="BM42" s="52">
        <v>0</v>
      </c>
      <c r="BN42" s="52">
        <v>0</v>
      </c>
      <c r="BO42" s="52">
        <v>0</v>
      </c>
      <c r="BP42" s="52">
        <v>0</v>
      </c>
      <c r="BQ42" s="52">
        <v>0</v>
      </c>
      <c r="BR42" s="52">
        <v>0</v>
      </c>
      <c r="BS42" s="52">
        <v>0</v>
      </c>
      <c r="BT42" s="52">
        <v>0</v>
      </c>
      <c r="BU42" s="52">
        <v>0</v>
      </c>
      <c r="BV42" s="52">
        <v>300</v>
      </c>
      <c r="BW42" s="52">
        <v>0</v>
      </c>
      <c r="BX42" s="52">
        <v>900</v>
      </c>
      <c r="BY42" s="52">
        <v>0</v>
      </c>
      <c r="BZ42" s="52">
        <v>400</v>
      </c>
      <c r="CA42" s="52">
        <v>0</v>
      </c>
      <c r="CB42" s="52">
        <v>2157.3339000000001</v>
      </c>
      <c r="CC42" s="52">
        <v>0</v>
      </c>
      <c r="CD42" s="52">
        <v>0</v>
      </c>
      <c r="CE42" s="52">
        <v>0</v>
      </c>
      <c r="CF42" s="52">
        <v>0</v>
      </c>
      <c r="CG42" s="52">
        <v>0</v>
      </c>
      <c r="CH42" s="52">
        <v>0</v>
      </c>
      <c r="CI42" s="52">
        <v>0</v>
      </c>
      <c r="CJ42" s="52">
        <v>0</v>
      </c>
      <c r="CK42" s="52">
        <v>0</v>
      </c>
      <c r="CL42" s="52">
        <v>3680</v>
      </c>
      <c r="CM42" s="52">
        <v>578.11940000000004</v>
      </c>
      <c r="CN42" s="52">
        <v>0</v>
      </c>
      <c r="CO42" s="52">
        <v>0</v>
      </c>
      <c r="CP42" s="52">
        <v>2830</v>
      </c>
      <c r="CQ42" s="52">
        <v>518.11940000000004</v>
      </c>
      <c r="CR42" s="52">
        <v>0</v>
      </c>
      <c r="CS42" s="52">
        <v>0</v>
      </c>
      <c r="CT42" s="52">
        <v>850</v>
      </c>
      <c r="CU42" s="52">
        <v>118.15</v>
      </c>
      <c r="CV42" s="52">
        <v>0</v>
      </c>
      <c r="CW42" s="52">
        <v>0</v>
      </c>
      <c r="CX42" s="52">
        <v>870</v>
      </c>
      <c r="CY42" s="52">
        <v>0</v>
      </c>
      <c r="CZ42" s="52">
        <v>0</v>
      </c>
      <c r="DA42" s="52">
        <v>0</v>
      </c>
      <c r="DB42" s="52">
        <v>0</v>
      </c>
      <c r="DC42" s="52">
        <v>0</v>
      </c>
      <c r="DD42" s="52">
        <v>0</v>
      </c>
      <c r="DE42" s="52">
        <v>0</v>
      </c>
      <c r="DF42" s="52">
        <v>1400</v>
      </c>
      <c r="DG42" s="52">
        <v>400</v>
      </c>
      <c r="DH42" s="52">
        <v>0</v>
      </c>
      <c r="DI42" s="52">
        <v>0</v>
      </c>
      <c r="DJ42" s="52">
        <f t="shared" si="8"/>
        <v>7902</v>
      </c>
      <c r="DK42" s="52">
        <f t="shared" si="9"/>
        <v>0</v>
      </c>
      <c r="DL42" s="52">
        <v>7902</v>
      </c>
      <c r="DM42" s="52">
        <v>0</v>
      </c>
      <c r="DN42" s="52">
        <v>0</v>
      </c>
      <c r="DO42" s="52">
        <v>0</v>
      </c>
      <c r="DP42" s="52">
        <v>0</v>
      </c>
      <c r="DQ42" s="52">
        <v>0</v>
      </c>
    </row>
    <row r="43" spans="1:121" ht="16.5" customHeight="1">
      <c r="A43" s="44"/>
      <c r="B43" s="53">
        <v>34</v>
      </c>
      <c r="C43" s="55" t="s">
        <v>117</v>
      </c>
      <c r="D43" s="52">
        <f t="shared" si="2"/>
        <v>20381.866000000002</v>
      </c>
      <c r="E43" s="52">
        <f t="shared" si="3"/>
        <v>2829.1710000000003</v>
      </c>
      <c r="F43" s="52">
        <f t="shared" si="4"/>
        <v>20376.5</v>
      </c>
      <c r="G43" s="52">
        <f t="shared" si="5"/>
        <v>2829.1710000000003</v>
      </c>
      <c r="H43" s="52">
        <f t="shared" si="6"/>
        <v>5.3659999999999854</v>
      </c>
      <c r="I43" s="52">
        <f t="shared" si="7"/>
        <v>0</v>
      </c>
      <c r="J43" s="52">
        <v>11918</v>
      </c>
      <c r="K43" s="52">
        <v>1579.9090000000001</v>
      </c>
      <c r="L43" s="52">
        <v>8505.366</v>
      </c>
      <c r="M43" s="52">
        <v>0</v>
      </c>
      <c r="N43" s="52">
        <v>11316</v>
      </c>
      <c r="O43" s="52">
        <v>1579.9090000000001</v>
      </c>
      <c r="P43" s="52">
        <v>8505.366</v>
      </c>
      <c r="Q43" s="52">
        <v>0</v>
      </c>
      <c r="R43" s="52">
        <v>200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960</v>
      </c>
      <c r="AE43" s="52">
        <v>0</v>
      </c>
      <c r="AF43" s="52">
        <v>-8500</v>
      </c>
      <c r="AG43" s="52">
        <v>0</v>
      </c>
      <c r="AH43" s="52">
        <v>480</v>
      </c>
      <c r="AI43" s="52">
        <v>0</v>
      </c>
      <c r="AJ43" s="52">
        <v>0</v>
      </c>
      <c r="AK43" s="52">
        <v>0</v>
      </c>
      <c r="AL43" s="52">
        <v>0</v>
      </c>
      <c r="AM43" s="52">
        <v>0</v>
      </c>
      <c r="AN43" s="52">
        <v>0</v>
      </c>
      <c r="AO43" s="52">
        <v>0</v>
      </c>
      <c r="AP43" s="52">
        <v>480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-8500</v>
      </c>
      <c r="AW43" s="52">
        <v>0</v>
      </c>
      <c r="AX43" s="52">
        <v>800</v>
      </c>
      <c r="AY43" s="52">
        <v>0</v>
      </c>
      <c r="AZ43" s="52">
        <v>0</v>
      </c>
      <c r="BA43" s="52">
        <v>0</v>
      </c>
      <c r="BB43" s="52">
        <v>800</v>
      </c>
      <c r="BC43" s="52">
        <v>0</v>
      </c>
      <c r="BD43" s="52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2010</v>
      </c>
      <c r="BK43" s="52">
        <v>1072.2619999999999</v>
      </c>
      <c r="BL43" s="52">
        <v>0</v>
      </c>
      <c r="BM43" s="52">
        <v>0</v>
      </c>
      <c r="BN43" s="52">
        <v>0</v>
      </c>
      <c r="BO43" s="52">
        <v>0</v>
      </c>
      <c r="BP43" s="52">
        <v>0</v>
      </c>
      <c r="BQ43" s="52">
        <v>0</v>
      </c>
      <c r="BR43" s="52">
        <v>0</v>
      </c>
      <c r="BS43" s="52">
        <v>0</v>
      </c>
      <c r="BT43" s="52">
        <v>0</v>
      </c>
      <c r="BU43" s="52">
        <v>0</v>
      </c>
      <c r="BV43" s="52">
        <v>0</v>
      </c>
      <c r="BW43" s="52">
        <v>0</v>
      </c>
      <c r="BX43" s="52">
        <v>0</v>
      </c>
      <c r="BY43" s="52">
        <v>0</v>
      </c>
      <c r="BZ43" s="52">
        <v>2010</v>
      </c>
      <c r="CA43" s="52">
        <v>1072.2619999999999</v>
      </c>
      <c r="CB43" s="52">
        <v>0</v>
      </c>
      <c r="CC43" s="52">
        <v>0</v>
      </c>
      <c r="CD43" s="52">
        <v>0</v>
      </c>
      <c r="CE43" s="52">
        <v>0</v>
      </c>
      <c r="CF43" s="52">
        <v>0</v>
      </c>
      <c r="CG43" s="52">
        <v>0</v>
      </c>
      <c r="CH43" s="52">
        <v>0</v>
      </c>
      <c r="CI43" s="52">
        <v>0</v>
      </c>
      <c r="CJ43" s="52">
        <v>0</v>
      </c>
      <c r="CK43" s="52">
        <v>0</v>
      </c>
      <c r="CL43" s="52">
        <v>1400</v>
      </c>
      <c r="CM43" s="52">
        <v>0</v>
      </c>
      <c r="CN43" s="52">
        <v>0</v>
      </c>
      <c r="CO43" s="52">
        <v>0</v>
      </c>
      <c r="CP43" s="52">
        <v>1400</v>
      </c>
      <c r="CQ43" s="52">
        <v>0</v>
      </c>
      <c r="CR43" s="52">
        <v>0</v>
      </c>
      <c r="CS43" s="52">
        <v>0</v>
      </c>
      <c r="CT43" s="52">
        <v>0</v>
      </c>
      <c r="CU43" s="52">
        <v>0</v>
      </c>
      <c r="CV43" s="52">
        <v>0</v>
      </c>
      <c r="CW43" s="52">
        <v>0</v>
      </c>
      <c r="CX43" s="52">
        <v>0</v>
      </c>
      <c r="CY43" s="52">
        <v>0</v>
      </c>
      <c r="CZ43" s="52">
        <v>0</v>
      </c>
      <c r="DA43" s="52">
        <v>0</v>
      </c>
      <c r="DB43" s="52">
        <v>0</v>
      </c>
      <c r="DC43" s="52">
        <v>0</v>
      </c>
      <c r="DD43" s="52">
        <v>0</v>
      </c>
      <c r="DE43" s="52">
        <v>0</v>
      </c>
      <c r="DF43" s="52">
        <v>400</v>
      </c>
      <c r="DG43" s="52">
        <v>177</v>
      </c>
      <c r="DH43" s="52">
        <v>0</v>
      </c>
      <c r="DI43" s="52">
        <v>0</v>
      </c>
      <c r="DJ43" s="52">
        <f t="shared" si="8"/>
        <v>2888.5</v>
      </c>
      <c r="DK43" s="52">
        <f t="shared" si="9"/>
        <v>0</v>
      </c>
      <c r="DL43" s="52">
        <v>2888.5</v>
      </c>
      <c r="DM43" s="52">
        <v>0</v>
      </c>
      <c r="DN43" s="52">
        <v>0</v>
      </c>
      <c r="DO43" s="52">
        <v>0</v>
      </c>
      <c r="DP43" s="52">
        <v>0</v>
      </c>
      <c r="DQ43" s="52">
        <v>0</v>
      </c>
    </row>
    <row r="44" spans="1:121" ht="16.5" customHeight="1">
      <c r="A44" s="44"/>
      <c r="B44" s="53">
        <v>35</v>
      </c>
      <c r="C44" s="55" t="s">
        <v>118</v>
      </c>
      <c r="D44" s="52">
        <f t="shared" si="2"/>
        <v>13068.843599999998</v>
      </c>
      <c r="E44" s="52">
        <f t="shared" si="3"/>
        <v>1820.8626999999999</v>
      </c>
      <c r="F44" s="52">
        <f t="shared" si="4"/>
        <v>10960.699999999999</v>
      </c>
      <c r="G44" s="52">
        <f t="shared" si="5"/>
        <v>1820.8626999999999</v>
      </c>
      <c r="H44" s="52">
        <f t="shared" si="6"/>
        <v>2108.1435999999999</v>
      </c>
      <c r="I44" s="52">
        <f t="shared" si="7"/>
        <v>0</v>
      </c>
      <c r="J44" s="52">
        <v>9141</v>
      </c>
      <c r="K44" s="52">
        <v>1820.8626999999999</v>
      </c>
      <c r="L44" s="52">
        <v>363.14359999999999</v>
      </c>
      <c r="M44" s="52">
        <v>0</v>
      </c>
      <c r="N44" s="52">
        <v>9011</v>
      </c>
      <c r="O44" s="52">
        <v>1820.8626999999999</v>
      </c>
      <c r="P44" s="52">
        <v>363.14359999999999</v>
      </c>
      <c r="Q44" s="52">
        <v>0</v>
      </c>
      <c r="R44" s="52">
        <v>50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100</v>
      </c>
      <c r="AE44" s="52">
        <v>0</v>
      </c>
      <c r="AF44" s="52">
        <v>0</v>
      </c>
      <c r="AG44" s="52">
        <v>0</v>
      </c>
      <c r="AH44" s="52">
        <v>0</v>
      </c>
      <c r="AI44" s="52">
        <v>0</v>
      </c>
      <c r="AJ44" s="52">
        <v>0</v>
      </c>
      <c r="AK44" s="52">
        <v>0</v>
      </c>
      <c r="AL44" s="52">
        <v>0</v>
      </c>
      <c r="AM44" s="52">
        <v>0</v>
      </c>
      <c r="AN44" s="52">
        <v>0</v>
      </c>
      <c r="AO44" s="52">
        <v>0</v>
      </c>
      <c r="AP44" s="52">
        <v>100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2">
        <v>180.8</v>
      </c>
      <c r="AY44" s="52">
        <v>0</v>
      </c>
      <c r="AZ44" s="52">
        <v>0</v>
      </c>
      <c r="BA44" s="52">
        <v>0</v>
      </c>
      <c r="BB44" s="52">
        <v>180.8</v>
      </c>
      <c r="BC44" s="52">
        <v>0</v>
      </c>
      <c r="BD44" s="52">
        <v>0</v>
      </c>
      <c r="BE44" s="52">
        <v>0</v>
      </c>
      <c r="BF44" s="52">
        <v>0</v>
      </c>
      <c r="BG44" s="52">
        <v>0</v>
      </c>
      <c r="BH44" s="52">
        <v>0</v>
      </c>
      <c r="BI44" s="52">
        <v>0</v>
      </c>
      <c r="BJ44" s="52">
        <v>200</v>
      </c>
      <c r="BK44" s="52">
        <v>0</v>
      </c>
      <c r="BL44" s="52">
        <v>1445</v>
      </c>
      <c r="BM44" s="52">
        <v>0</v>
      </c>
      <c r="BN44" s="52">
        <v>0</v>
      </c>
      <c r="BO44" s="52">
        <v>0</v>
      </c>
      <c r="BP44" s="52">
        <v>0</v>
      </c>
      <c r="BQ44" s="52">
        <v>0</v>
      </c>
      <c r="BR44" s="52">
        <v>0</v>
      </c>
      <c r="BS44" s="52">
        <v>0</v>
      </c>
      <c r="BT44" s="52">
        <v>0</v>
      </c>
      <c r="BU44" s="52">
        <v>0</v>
      </c>
      <c r="BV44" s="52">
        <v>200</v>
      </c>
      <c r="BW44" s="52">
        <v>0</v>
      </c>
      <c r="BX44" s="52">
        <v>450</v>
      </c>
      <c r="BY44" s="52">
        <v>0</v>
      </c>
      <c r="BZ44" s="52">
        <v>0</v>
      </c>
      <c r="CA44" s="52">
        <v>0</v>
      </c>
      <c r="CB44" s="52">
        <v>995</v>
      </c>
      <c r="CC44" s="52">
        <v>0</v>
      </c>
      <c r="CD44" s="52">
        <v>0</v>
      </c>
      <c r="CE44" s="52">
        <v>0</v>
      </c>
      <c r="CF44" s="52">
        <v>0</v>
      </c>
      <c r="CG44" s="52">
        <v>0</v>
      </c>
      <c r="CH44" s="52">
        <v>0</v>
      </c>
      <c r="CI44" s="52">
        <v>0</v>
      </c>
      <c r="CJ44" s="52">
        <v>0</v>
      </c>
      <c r="CK44" s="52">
        <v>0</v>
      </c>
      <c r="CL44" s="52">
        <v>250</v>
      </c>
      <c r="CM44" s="52">
        <v>0</v>
      </c>
      <c r="CN44" s="52">
        <v>300</v>
      </c>
      <c r="CO44" s="52">
        <v>0</v>
      </c>
      <c r="CP44" s="52">
        <v>250</v>
      </c>
      <c r="CQ44" s="52">
        <v>0</v>
      </c>
      <c r="CR44" s="52">
        <v>300</v>
      </c>
      <c r="CS44" s="52">
        <v>0</v>
      </c>
      <c r="CT44" s="52">
        <v>0</v>
      </c>
      <c r="CU44" s="52">
        <v>0</v>
      </c>
      <c r="CV44" s="52">
        <v>300</v>
      </c>
      <c r="CW44" s="52">
        <v>0</v>
      </c>
      <c r="CX44" s="52">
        <v>40</v>
      </c>
      <c r="CY44" s="52">
        <v>0</v>
      </c>
      <c r="CZ44" s="52">
        <v>0</v>
      </c>
      <c r="DA44" s="52">
        <v>0</v>
      </c>
      <c r="DB44" s="52">
        <v>0</v>
      </c>
      <c r="DC44" s="52">
        <v>0</v>
      </c>
      <c r="DD44" s="52">
        <v>0</v>
      </c>
      <c r="DE44" s="52">
        <v>0</v>
      </c>
      <c r="DF44" s="52">
        <v>130</v>
      </c>
      <c r="DG44" s="52">
        <v>0</v>
      </c>
      <c r="DH44" s="52">
        <v>0</v>
      </c>
      <c r="DI44" s="52">
        <v>0</v>
      </c>
      <c r="DJ44" s="52">
        <f t="shared" si="8"/>
        <v>918.9</v>
      </c>
      <c r="DK44" s="52">
        <f t="shared" si="9"/>
        <v>0</v>
      </c>
      <c r="DL44" s="52">
        <v>918.9</v>
      </c>
      <c r="DM44" s="52">
        <v>0</v>
      </c>
      <c r="DN44" s="52">
        <v>0</v>
      </c>
      <c r="DO44" s="52">
        <v>0</v>
      </c>
      <c r="DP44" s="52">
        <v>0</v>
      </c>
      <c r="DQ44" s="52">
        <v>0</v>
      </c>
    </row>
    <row r="45" spans="1:121" ht="16.5" customHeight="1">
      <c r="A45" s="44"/>
      <c r="B45" s="53">
        <v>36</v>
      </c>
      <c r="C45" s="55" t="s">
        <v>119</v>
      </c>
      <c r="D45" s="52">
        <f t="shared" si="2"/>
        <v>90997.714500000002</v>
      </c>
      <c r="E45" s="52">
        <f t="shared" si="3"/>
        <v>10925.6561</v>
      </c>
      <c r="F45" s="52">
        <f t="shared" si="4"/>
        <v>80142.3</v>
      </c>
      <c r="G45" s="52">
        <f t="shared" si="5"/>
        <v>10925.6561</v>
      </c>
      <c r="H45" s="52">
        <f t="shared" si="6"/>
        <v>10855.414499999999</v>
      </c>
      <c r="I45" s="52">
        <f t="shared" si="7"/>
        <v>0</v>
      </c>
      <c r="J45" s="52">
        <v>27540</v>
      </c>
      <c r="K45" s="52">
        <v>5328.8960999999999</v>
      </c>
      <c r="L45" s="52">
        <v>8855.4</v>
      </c>
      <c r="M45" s="52">
        <v>0</v>
      </c>
      <c r="N45" s="52">
        <v>26520</v>
      </c>
      <c r="O45" s="52">
        <v>5199.3960999999999</v>
      </c>
      <c r="P45" s="52">
        <v>8855.4</v>
      </c>
      <c r="Q45" s="52">
        <v>0</v>
      </c>
      <c r="R45" s="52">
        <v>350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3340</v>
      </c>
      <c r="AE45" s="52">
        <v>150</v>
      </c>
      <c r="AF45" s="52">
        <v>2000.0145</v>
      </c>
      <c r="AG45" s="52">
        <v>0</v>
      </c>
      <c r="AH45" s="52">
        <v>740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  <c r="AN45" s="52">
        <v>0</v>
      </c>
      <c r="AO45" s="52">
        <v>0</v>
      </c>
      <c r="AP45" s="52">
        <v>2600</v>
      </c>
      <c r="AQ45" s="52">
        <v>150</v>
      </c>
      <c r="AR45" s="52">
        <v>2000.0145</v>
      </c>
      <c r="AS45" s="52">
        <v>0</v>
      </c>
      <c r="AT45" s="52">
        <v>0</v>
      </c>
      <c r="AU45" s="52">
        <v>0</v>
      </c>
      <c r="AV45" s="52">
        <v>0</v>
      </c>
      <c r="AW45" s="52">
        <v>0</v>
      </c>
      <c r="AX45" s="52">
        <v>1200</v>
      </c>
      <c r="AY45" s="52">
        <v>166.3</v>
      </c>
      <c r="AZ45" s="52">
        <v>0</v>
      </c>
      <c r="BA45" s="52">
        <v>0</v>
      </c>
      <c r="BB45" s="52">
        <v>1200</v>
      </c>
      <c r="BC45" s="52">
        <v>166.3</v>
      </c>
      <c r="BD45" s="52">
        <v>0</v>
      </c>
      <c r="BE45" s="52">
        <v>0</v>
      </c>
      <c r="BF45" s="52">
        <v>0</v>
      </c>
      <c r="BG45" s="52">
        <v>0</v>
      </c>
      <c r="BH45" s="52">
        <v>0</v>
      </c>
      <c r="BI45" s="52">
        <v>0</v>
      </c>
      <c r="BJ45" s="52">
        <v>3550</v>
      </c>
      <c r="BK45" s="52">
        <v>448.8</v>
      </c>
      <c r="BL45" s="52">
        <v>0</v>
      </c>
      <c r="BM45" s="52">
        <v>0</v>
      </c>
      <c r="BN45" s="52">
        <v>0</v>
      </c>
      <c r="BO45" s="52">
        <v>0</v>
      </c>
      <c r="BP45" s="52">
        <v>0</v>
      </c>
      <c r="BQ45" s="52">
        <v>0</v>
      </c>
      <c r="BR45" s="52">
        <v>0</v>
      </c>
      <c r="BS45" s="52">
        <v>0</v>
      </c>
      <c r="BT45" s="52">
        <v>0</v>
      </c>
      <c r="BU45" s="52">
        <v>0</v>
      </c>
      <c r="BV45" s="52">
        <v>1800</v>
      </c>
      <c r="BW45" s="52">
        <v>448.8</v>
      </c>
      <c r="BX45" s="52">
        <v>0</v>
      </c>
      <c r="BY45" s="52">
        <v>0</v>
      </c>
      <c r="BZ45" s="52">
        <v>1750</v>
      </c>
      <c r="CA45" s="52">
        <v>0</v>
      </c>
      <c r="CB45" s="52">
        <v>0</v>
      </c>
      <c r="CC45" s="52">
        <v>0</v>
      </c>
      <c r="CD45" s="52">
        <v>0</v>
      </c>
      <c r="CE45" s="52">
        <v>0</v>
      </c>
      <c r="CF45" s="52">
        <v>0</v>
      </c>
      <c r="CG45" s="52">
        <v>0</v>
      </c>
      <c r="CH45" s="52">
        <v>0</v>
      </c>
      <c r="CI45" s="52">
        <v>0</v>
      </c>
      <c r="CJ45" s="52">
        <v>0</v>
      </c>
      <c r="CK45" s="52">
        <v>0</v>
      </c>
      <c r="CL45" s="52">
        <v>2300</v>
      </c>
      <c r="CM45" s="52">
        <v>311.66000000000003</v>
      </c>
      <c r="CN45" s="52">
        <v>0</v>
      </c>
      <c r="CO45" s="52">
        <v>0</v>
      </c>
      <c r="CP45" s="52">
        <v>1600</v>
      </c>
      <c r="CQ45" s="52">
        <v>221.66</v>
      </c>
      <c r="CR45" s="52">
        <v>0</v>
      </c>
      <c r="CS45" s="52">
        <v>0</v>
      </c>
      <c r="CT45" s="52">
        <v>0</v>
      </c>
      <c r="CU45" s="52">
        <v>0</v>
      </c>
      <c r="CV45" s="52">
        <v>0</v>
      </c>
      <c r="CW45" s="52">
        <v>0</v>
      </c>
      <c r="CX45" s="52">
        <v>29900</v>
      </c>
      <c r="CY45" s="52">
        <v>4390</v>
      </c>
      <c r="CZ45" s="52">
        <v>0</v>
      </c>
      <c r="DA45" s="52">
        <v>0</v>
      </c>
      <c r="DB45" s="52">
        <v>19050</v>
      </c>
      <c r="DC45" s="52">
        <v>2000</v>
      </c>
      <c r="DD45" s="52">
        <v>0</v>
      </c>
      <c r="DE45" s="52">
        <v>0</v>
      </c>
      <c r="DF45" s="52">
        <v>1800</v>
      </c>
      <c r="DG45" s="52">
        <v>130</v>
      </c>
      <c r="DH45" s="52">
        <v>0</v>
      </c>
      <c r="DI45" s="52">
        <v>0</v>
      </c>
      <c r="DJ45" s="52">
        <f t="shared" si="8"/>
        <v>10512.3</v>
      </c>
      <c r="DK45" s="52">
        <f t="shared" si="9"/>
        <v>0</v>
      </c>
      <c r="DL45" s="52">
        <v>10512.3</v>
      </c>
      <c r="DM45" s="52">
        <v>0</v>
      </c>
      <c r="DN45" s="52">
        <v>0</v>
      </c>
      <c r="DO45" s="52">
        <v>0</v>
      </c>
      <c r="DP45" s="52">
        <v>0</v>
      </c>
      <c r="DQ45" s="52">
        <v>0</v>
      </c>
    </row>
    <row r="46" spans="1:121" ht="16.5" customHeight="1">
      <c r="A46" s="44"/>
      <c r="B46" s="53">
        <v>37</v>
      </c>
      <c r="C46" s="55" t="s">
        <v>120</v>
      </c>
      <c r="D46" s="52">
        <f t="shared" si="2"/>
        <v>73533.8226</v>
      </c>
      <c r="E46" s="52">
        <f t="shared" si="3"/>
        <v>14136.819000000001</v>
      </c>
      <c r="F46" s="52">
        <f t="shared" si="4"/>
        <v>73031.100000000006</v>
      </c>
      <c r="G46" s="52">
        <f t="shared" si="5"/>
        <v>13636.815000000001</v>
      </c>
      <c r="H46" s="52">
        <f t="shared" si="6"/>
        <v>502.7226</v>
      </c>
      <c r="I46" s="52">
        <f t="shared" si="7"/>
        <v>500.00400000000002</v>
      </c>
      <c r="J46" s="52">
        <v>26071.599999999999</v>
      </c>
      <c r="K46" s="52">
        <v>6635.7979999999998</v>
      </c>
      <c r="L46" s="52">
        <v>502.7226</v>
      </c>
      <c r="M46" s="52">
        <v>500.00400000000002</v>
      </c>
      <c r="N46" s="52">
        <v>23691.599999999999</v>
      </c>
      <c r="O46" s="52">
        <v>6170.7979999999998</v>
      </c>
      <c r="P46" s="52">
        <v>502.7226</v>
      </c>
      <c r="Q46" s="52">
        <v>500.00400000000002</v>
      </c>
      <c r="R46" s="52">
        <v>1500</v>
      </c>
      <c r="S46" s="52">
        <v>465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3010</v>
      </c>
      <c r="AE46" s="52">
        <v>571</v>
      </c>
      <c r="AF46" s="52">
        <v>0</v>
      </c>
      <c r="AG46" s="52">
        <v>0</v>
      </c>
      <c r="AH46" s="52">
        <v>1430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  <c r="AO46" s="52">
        <v>0</v>
      </c>
      <c r="AP46" s="52">
        <v>1580</v>
      </c>
      <c r="AQ46" s="52">
        <v>571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2220</v>
      </c>
      <c r="AY46" s="52">
        <v>590</v>
      </c>
      <c r="AZ46" s="52">
        <v>0</v>
      </c>
      <c r="BA46" s="52">
        <v>0</v>
      </c>
      <c r="BB46" s="52">
        <v>2220</v>
      </c>
      <c r="BC46" s="52">
        <v>590</v>
      </c>
      <c r="BD46" s="52">
        <v>0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3520</v>
      </c>
      <c r="BK46" s="52">
        <v>819.01700000000005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1910</v>
      </c>
      <c r="BW46" s="52">
        <v>589</v>
      </c>
      <c r="BX46" s="52">
        <v>0</v>
      </c>
      <c r="BY46" s="52">
        <v>0</v>
      </c>
      <c r="BZ46" s="52">
        <v>1610</v>
      </c>
      <c r="CA46" s="52">
        <v>230.017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3650</v>
      </c>
      <c r="CM46" s="52">
        <v>850</v>
      </c>
      <c r="CN46" s="52">
        <v>0</v>
      </c>
      <c r="CO46" s="52">
        <v>0</v>
      </c>
      <c r="CP46" s="52">
        <v>3650</v>
      </c>
      <c r="CQ46" s="52">
        <v>850</v>
      </c>
      <c r="CR46" s="52">
        <v>0</v>
      </c>
      <c r="CS46" s="52">
        <v>0</v>
      </c>
      <c r="CT46" s="52">
        <v>0</v>
      </c>
      <c r="CU46" s="52">
        <v>0</v>
      </c>
      <c r="CV46" s="52">
        <v>0</v>
      </c>
      <c r="CW46" s="52">
        <v>0</v>
      </c>
      <c r="CX46" s="52">
        <v>24630</v>
      </c>
      <c r="CY46" s="52">
        <v>3501</v>
      </c>
      <c r="CZ46" s="52">
        <v>0</v>
      </c>
      <c r="DA46" s="52">
        <v>0</v>
      </c>
      <c r="DB46" s="52">
        <v>17630</v>
      </c>
      <c r="DC46" s="52">
        <v>2041</v>
      </c>
      <c r="DD46" s="52">
        <v>0</v>
      </c>
      <c r="DE46" s="52">
        <v>0</v>
      </c>
      <c r="DF46" s="52">
        <v>1800</v>
      </c>
      <c r="DG46" s="52">
        <v>670</v>
      </c>
      <c r="DH46" s="52">
        <v>0</v>
      </c>
      <c r="DI46" s="52">
        <v>0</v>
      </c>
      <c r="DJ46" s="52">
        <f t="shared" si="8"/>
        <v>8129.5</v>
      </c>
      <c r="DK46" s="52">
        <f t="shared" si="9"/>
        <v>0</v>
      </c>
      <c r="DL46" s="52">
        <v>8129.5</v>
      </c>
      <c r="DM46" s="52">
        <v>0</v>
      </c>
      <c r="DN46" s="52">
        <v>0</v>
      </c>
      <c r="DO46" s="52">
        <v>0</v>
      </c>
      <c r="DP46" s="52">
        <v>0</v>
      </c>
      <c r="DQ46" s="52">
        <v>0</v>
      </c>
    </row>
    <row r="47" spans="1:121" ht="16.5" customHeight="1">
      <c r="A47" s="44"/>
      <c r="B47" s="53">
        <v>38</v>
      </c>
      <c r="C47" s="55" t="s">
        <v>121</v>
      </c>
      <c r="D47" s="52">
        <f t="shared" si="2"/>
        <v>694929.60110000009</v>
      </c>
      <c r="E47" s="52">
        <f t="shared" si="3"/>
        <v>91280.265400000004</v>
      </c>
      <c r="F47" s="52">
        <f t="shared" si="4"/>
        <v>631562.64150000003</v>
      </c>
      <c r="G47" s="52">
        <f t="shared" si="5"/>
        <v>85423.690400000007</v>
      </c>
      <c r="H47" s="52">
        <f t="shared" si="6"/>
        <v>168501.9596</v>
      </c>
      <c r="I47" s="52">
        <f t="shared" si="7"/>
        <v>5856.5749999999998</v>
      </c>
      <c r="J47" s="52">
        <v>202617.1415</v>
      </c>
      <c r="K47" s="52">
        <v>41736.075700000001</v>
      </c>
      <c r="L47" s="52">
        <v>10476.9596</v>
      </c>
      <c r="M47" s="52">
        <v>1029</v>
      </c>
      <c r="N47" s="52">
        <v>188760.04149999999</v>
      </c>
      <c r="O47" s="52">
        <v>40806.6757</v>
      </c>
      <c r="P47" s="52">
        <v>8788.9596000000001</v>
      </c>
      <c r="Q47" s="52">
        <v>810</v>
      </c>
      <c r="R47" s="52">
        <v>6100</v>
      </c>
      <c r="S47" s="52">
        <v>779</v>
      </c>
      <c r="T47" s="52">
        <v>488</v>
      </c>
      <c r="U47" s="52">
        <v>219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35100</v>
      </c>
      <c r="AE47" s="52">
        <v>250</v>
      </c>
      <c r="AF47" s="52">
        <v>85500</v>
      </c>
      <c r="AG47" s="52">
        <v>1082.575</v>
      </c>
      <c r="AH47" s="52">
        <v>10100</v>
      </c>
      <c r="AI47" s="52">
        <v>0</v>
      </c>
      <c r="AJ47" s="52">
        <v>5000</v>
      </c>
      <c r="AK47" s="52">
        <v>0</v>
      </c>
      <c r="AL47" s="52">
        <v>0</v>
      </c>
      <c r="AM47" s="52">
        <v>0</v>
      </c>
      <c r="AN47" s="52">
        <v>0</v>
      </c>
      <c r="AO47" s="52">
        <v>0</v>
      </c>
      <c r="AP47" s="52">
        <v>25000</v>
      </c>
      <c r="AQ47" s="52">
        <v>250</v>
      </c>
      <c r="AR47" s="52">
        <v>85500</v>
      </c>
      <c r="AS47" s="52">
        <v>1084</v>
      </c>
      <c r="AT47" s="52">
        <v>0</v>
      </c>
      <c r="AU47" s="52">
        <v>0</v>
      </c>
      <c r="AV47" s="52">
        <v>-5000</v>
      </c>
      <c r="AW47" s="52">
        <v>-1.425</v>
      </c>
      <c r="AX47" s="52">
        <v>55320</v>
      </c>
      <c r="AY47" s="52">
        <v>11718.0389</v>
      </c>
      <c r="AZ47" s="52">
        <v>500</v>
      </c>
      <c r="BA47" s="52">
        <v>0</v>
      </c>
      <c r="BB47" s="52">
        <v>36720</v>
      </c>
      <c r="BC47" s="52">
        <v>8841.0308999999997</v>
      </c>
      <c r="BD47" s="52">
        <v>500</v>
      </c>
      <c r="BE47" s="52">
        <v>0</v>
      </c>
      <c r="BF47" s="52">
        <v>2600</v>
      </c>
      <c r="BG47" s="52">
        <v>150</v>
      </c>
      <c r="BH47" s="52">
        <v>0</v>
      </c>
      <c r="BI47" s="52">
        <v>0</v>
      </c>
      <c r="BJ47" s="52">
        <v>79050</v>
      </c>
      <c r="BK47" s="52">
        <v>10324.8649</v>
      </c>
      <c r="BL47" s="52">
        <v>40300</v>
      </c>
      <c r="BM47" s="52">
        <v>2245</v>
      </c>
      <c r="BN47" s="52">
        <v>3500</v>
      </c>
      <c r="BO47" s="52">
        <v>0</v>
      </c>
      <c r="BP47" s="52">
        <v>0</v>
      </c>
      <c r="BQ47" s="52">
        <v>0</v>
      </c>
      <c r="BR47" s="52">
        <v>0</v>
      </c>
      <c r="BS47" s="52">
        <v>0</v>
      </c>
      <c r="BT47" s="52">
        <v>0</v>
      </c>
      <c r="BU47" s="52">
        <v>0</v>
      </c>
      <c r="BV47" s="52">
        <v>44000</v>
      </c>
      <c r="BW47" s="52">
        <v>3200</v>
      </c>
      <c r="BX47" s="52">
        <v>1300</v>
      </c>
      <c r="BY47" s="52">
        <v>1300</v>
      </c>
      <c r="BZ47" s="52">
        <v>31550</v>
      </c>
      <c r="CA47" s="52">
        <v>7124.8648999999996</v>
      </c>
      <c r="CB47" s="52">
        <v>39000</v>
      </c>
      <c r="CC47" s="52">
        <v>945</v>
      </c>
      <c r="CD47" s="52">
        <v>0</v>
      </c>
      <c r="CE47" s="52">
        <v>0</v>
      </c>
      <c r="CF47" s="52">
        <v>0</v>
      </c>
      <c r="CG47" s="52">
        <v>0</v>
      </c>
      <c r="CH47" s="52">
        <v>0</v>
      </c>
      <c r="CI47" s="52">
        <v>0</v>
      </c>
      <c r="CJ47" s="52">
        <v>0</v>
      </c>
      <c r="CK47" s="52">
        <v>0</v>
      </c>
      <c r="CL47" s="52">
        <v>50800</v>
      </c>
      <c r="CM47" s="52">
        <v>4551.7532000000001</v>
      </c>
      <c r="CN47" s="52">
        <v>26200</v>
      </c>
      <c r="CO47" s="52">
        <v>245</v>
      </c>
      <c r="CP47" s="52">
        <v>38800</v>
      </c>
      <c r="CQ47" s="52">
        <v>4101.7532000000001</v>
      </c>
      <c r="CR47" s="52">
        <v>14500</v>
      </c>
      <c r="CS47" s="52">
        <v>245</v>
      </c>
      <c r="CT47" s="52">
        <v>13670</v>
      </c>
      <c r="CU47" s="52">
        <v>1680.8684000000001</v>
      </c>
      <c r="CV47" s="52">
        <v>0</v>
      </c>
      <c r="CW47" s="52">
        <v>0</v>
      </c>
      <c r="CX47" s="52">
        <v>85772</v>
      </c>
      <c r="CY47" s="52">
        <v>16792.957699999999</v>
      </c>
      <c r="CZ47" s="52">
        <v>5525</v>
      </c>
      <c r="DA47" s="52">
        <v>1255</v>
      </c>
      <c r="DB47" s="52">
        <v>47000</v>
      </c>
      <c r="DC47" s="52">
        <v>9547.6610000000001</v>
      </c>
      <c r="DD47" s="52">
        <v>2625</v>
      </c>
      <c r="DE47" s="52">
        <v>1255</v>
      </c>
      <c r="DF47" s="52">
        <v>10700</v>
      </c>
      <c r="DG47" s="52">
        <v>50</v>
      </c>
      <c r="DH47" s="52">
        <v>0</v>
      </c>
      <c r="DI47" s="52">
        <v>0</v>
      </c>
      <c r="DJ47" s="52">
        <f t="shared" si="8"/>
        <v>7068.5</v>
      </c>
      <c r="DK47" s="52">
        <f t="shared" si="9"/>
        <v>0</v>
      </c>
      <c r="DL47" s="52">
        <v>112203.5</v>
      </c>
      <c r="DM47" s="52">
        <v>0</v>
      </c>
      <c r="DN47" s="52">
        <v>0</v>
      </c>
      <c r="DO47" s="52">
        <v>0</v>
      </c>
      <c r="DP47" s="52">
        <v>105135</v>
      </c>
      <c r="DQ47" s="52">
        <v>0</v>
      </c>
    </row>
    <row r="48" spans="1:121" ht="16.5" customHeight="1">
      <c r="A48" s="44"/>
      <c r="B48" s="53">
        <v>39</v>
      </c>
      <c r="C48" s="55" t="s">
        <v>122</v>
      </c>
      <c r="D48" s="52">
        <f t="shared" si="2"/>
        <v>95789.7448</v>
      </c>
      <c r="E48" s="52">
        <f t="shared" si="3"/>
        <v>10631.200799999999</v>
      </c>
      <c r="F48" s="52">
        <f t="shared" si="4"/>
        <v>76081.100000000006</v>
      </c>
      <c r="G48" s="52">
        <f t="shared" si="5"/>
        <v>10213.700199999999</v>
      </c>
      <c r="H48" s="52">
        <f t="shared" si="6"/>
        <v>19708.644799999998</v>
      </c>
      <c r="I48" s="52">
        <f t="shared" si="7"/>
        <v>417.50060000000002</v>
      </c>
      <c r="J48" s="52">
        <v>67031.100000000006</v>
      </c>
      <c r="K48" s="52">
        <v>10213.700199999999</v>
      </c>
      <c r="L48" s="52">
        <v>19708.644799999998</v>
      </c>
      <c r="M48" s="52">
        <v>417.50060000000002</v>
      </c>
      <c r="N48" s="52">
        <v>44275.1</v>
      </c>
      <c r="O48" s="52">
        <v>6524.9273000000003</v>
      </c>
      <c r="P48" s="52">
        <v>19708.644799999998</v>
      </c>
      <c r="Q48" s="52">
        <v>417.50060000000002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52">
        <v>0</v>
      </c>
      <c r="AG48" s="52">
        <v>0</v>
      </c>
      <c r="AH48" s="52">
        <v>0</v>
      </c>
      <c r="AI48" s="52">
        <v>0</v>
      </c>
      <c r="AJ48" s="52">
        <v>0</v>
      </c>
      <c r="AK48" s="52">
        <v>0</v>
      </c>
      <c r="AL48" s="52">
        <v>0</v>
      </c>
      <c r="AM48" s="52">
        <v>0</v>
      </c>
      <c r="AN48" s="52">
        <v>0</v>
      </c>
      <c r="AO48" s="52">
        <v>0</v>
      </c>
      <c r="AP48" s="52">
        <v>0</v>
      </c>
      <c r="AQ48" s="52">
        <v>0</v>
      </c>
      <c r="AR48" s="52">
        <v>0</v>
      </c>
      <c r="AS48" s="52">
        <v>0</v>
      </c>
      <c r="AT48" s="52">
        <v>0</v>
      </c>
      <c r="AU48" s="52">
        <v>0</v>
      </c>
      <c r="AV48" s="52">
        <v>0</v>
      </c>
      <c r="AW48" s="52">
        <v>0</v>
      </c>
      <c r="AX48" s="52">
        <v>250</v>
      </c>
      <c r="AY48" s="52">
        <v>0</v>
      </c>
      <c r="AZ48" s="52">
        <v>0</v>
      </c>
      <c r="BA48" s="52">
        <v>0</v>
      </c>
      <c r="BB48" s="52">
        <v>250</v>
      </c>
      <c r="BC48" s="52">
        <v>0</v>
      </c>
      <c r="BD48" s="52">
        <v>0</v>
      </c>
      <c r="BE48" s="52">
        <v>0</v>
      </c>
      <c r="BF48" s="52">
        <v>0</v>
      </c>
      <c r="BG48" s="52">
        <v>0</v>
      </c>
      <c r="BH48" s="52">
        <v>0</v>
      </c>
      <c r="BI48" s="52">
        <v>0</v>
      </c>
      <c r="BJ48" s="52">
        <v>0</v>
      </c>
      <c r="BK48" s="52">
        <v>0</v>
      </c>
      <c r="BL48" s="52">
        <v>0</v>
      </c>
      <c r="BM48" s="52">
        <v>0</v>
      </c>
      <c r="BN48" s="52">
        <v>0</v>
      </c>
      <c r="BO48" s="52">
        <v>0</v>
      </c>
      <c r="BP48" s="52">
        <v>0</v>
      </c>
      <c r="BQ48" s="52">
        <v>0</v>
      </c>
      <c r="BR48" s="52">
        <v>0</v>
      </c>
      <c r="BS48" s="52">
        <v>0</v>
      </c>
      <c r="BT48" s="52">
        <v>0</v>
      </c>
      <c r="BU48" s="52">
        <v>0</v>
      </c>
      <c r="BV48" s="52">
        <v>0</v>
      </c>
      <c r="BW48" s="52">
        <v>0</v>
      </c>
      <c r="BX48" s="52">
        <v>0</v>
      </c>
      <c r="BY48" s="52">
        <v>0</v>
      </c>
      <c r="BZ48" s="52">
        <v>0</v>
      </c>
      <c r="CA48" s="52">
        <v>0</v>
      </c>
      <c r="CB48" s="52">
        <v>0</v>
      </c>
      <c r="CC48" s="52">
        <v>0</v>
      </c>
      <c r="CD48" s="52">
        <v>0</v>
      </c>
      <c r="CE48" s="52">
        <v>0</v>
      </c>
      <c r="CF48" s="52">
        <v>0</v>
      </c>
      <c r="CG48" s="52">
        <v>0</v>
      </c>
      <c r="CH48" s="52">
        <v>0</v>
      </c>
      <c r="CI48" s="52">
        <v>0</v>
      </c>
      <c r="CJ48" s="52">
        <v>0</v>
      </c>
      <c r="CK48" s="52">
        <v>0</v>
      </c>
      <c r="CL48" s="52">
        <v>1500</v>
      </c>
      <c r="CM48" s="52">
        <v>0</v>
      </c>
      <c r="CN48" s="52">
        <v>0</v>
      </c>
      <c r="CO48" s="52">
        <v>0</v>
      </c>
      <c r="CP48" s="52">
        <v>0</v>
      </c>
      <c r="CQ48" s="52">
        <v>0</v>
      </c>
      <c r="CR48" s="52">
        <v>0</v>
      </c>
      <c r="CS48" s="52">
        <v>0</v>
      </c>
      <c r="CT48" s="52">
        <v>0</v>
      </c>
      <c r="CU48" s="52">
        <v>0</v>
      </c>
      <c r="CV48" s="52">
        <v>0</v>
      </c>
      <c r="CW48" s="52">
        <v>0</v>
      </c>
      <c r="CX48" s="52">
        <v>0</v>
      </c>
      <c r="CY48" s="52">
        <v>0</v>
      </c>
      <c r="CZ48" s="52">
        <v>0</v>
      </c>
      <c r="DA48" s="52">
        <v>0</v>
      </c>
      <c r="DB48" s="52">
        <v>0</v>
      </c>
      <c r="DC48" s="52">
        <v>0</v>
      </c>
      <c r="DD48" s="52">
        <v>0</v>
      </c>
      <c r="DE48" s="52">
        <v>0</v>
      </c>
      <c r="DF48" s="52">
        <v>2300</v>
      </c>
      <c r="DG48" s="52">
        <v>0</v>
      </c>
      <c r="DH48" s="52">
        <v>0</v>
      </c>
      <c r="DI48" s="52">
        <v>0</v>
      </c>
      <c r="DJ48" s="52">
        <f t="shared" si="8"/>
        <v>5000</v>
      </c>
      <c r="DK48" s="52">
        <f t="shared" si="9"/>
        <v>0</v>
      </c>
      <c r="DL48" s="52">
        <v>5000</v>
      </c>
      <c r="DM48" s="52">
        <v>0</v>
      </c>
      <c r="DN48" s="52">
        <v>0</v>
      </c>
      <c r="DO48" s="52">
        <v>0</v>
      </c>
      <c r="DP48" s="52">
        <v>0</v>
      </c>
      <c r="DQ48" s="52">
        <v>0</v>
      </c>
    </row>
    <row r="49" spans="1:121" ht="16.5" customHeight="1">
      <c r="A49" s="44"/>
      <c r="B49" s="53">
        <v>40</v>
      </c>
      <c r="C49" s="55" t="s">
        <v>123</v>
      </c>
      <c r="D49" s="52">
        <f t="shared" si="2"/>
        <v>168156.4</v>
      </c>
      <c r="E49" s="52">
        <f t="shared" si="3"/>
        <v>26331.063099999999</v>
      </c>
      <c r="F49" s="52">
        <f t="shared" si="4"/>
        <v>154490.6</v>
      </c>
      <c r="G49" s="52">
        <f t="shared" si="5"/>
        <v>24335.399099999999</v>
      </c>
      <c r="H49" s="52">
        <f t="shared" si="6"/>
        <v>13665.8</v>
      </c>
      <c r="I49" s="52">
        <f t="shared" si="7"/>
        <v>1995.6640000000002</v>
      </c>
      <c r="J49" s="52">
        <v>81814.899999999994</v>
      </c>
      <c r="K49" s="52">
        <v>13577.812099999999</v>
      </c>
      <c r="L49" s="52">
        <v>2850</v>
      </c>
      <c r="M49" s="52">
        <v>860.00400000000002</v>
      </c>
      <c r="N49" s="52">
        <v>51688.2</v>
      </c>
      <c r="O49" s="52">
        <v>10031.313</v>
      </c>
      <c r="P49" s="52">
        <v>2850</v>
      </c>
      <c r="Q49" s="52">
        <v>860.00400000000002</v>
      </c>
      <c r="R49" s="52">
        <v>3500</v>
      </c>
      <c r="S49" s="52">
        <v>365.5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14400.5</v>
      </c>
      <c r="AE49" s="52">
        <v>2486.7510000000002</v>
      </c>
      <c r="AF49" s="52">
        <v>10215.799999999999</v>
      </c>
      <c r="AG49" s="52">
        <v>1135.6600000000001</v>
      </c>
      <c r="AH49" s="52">
        <v>5463.3</v>
      </c>
      <c r="AI49" s="52">
        <v>356.50299999999999</v>
      </c>
      <c r="AJ49" s="52">
        <v>10215.799999999999</v>
      </c>
      <c r="AK49" s="52">
        <v>1551.76</v>
      </c>
      <c r="AL49" s="52">
        <v>0</v>
      </c>
      <c r="AM49" s="52">
        <v>0</v>
      </c>
      <c r="AN49" s="52">
        <v>0</v>
      </c>
      <c r="AO49" s="52">
        <v>0</v>
      </c>
      <c r="AP49" s="52">
        <v>8937.2000000000007</v>
      </c>
      <c r="AQ49" s="52">
        <v>2130.248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 s="52">
        <v>-416.1</v>
      </c>
      <c r="AX49" s="52">
        <v>2776.8</v>
      </c>
      <c r="AY49" s="52">
        <v>798</v>
      </c>
      <c r="AZ49" s="52">
        <v>0</v>
      </c>
      <c r="BA49" s="52">
        <v>0</v>
      </c>
      <c r="BB49" s="52">
        <v>2776.8</v>
      </c>
      <c r="BC49" s="52">
        <v>798</v>
      </c>
      <c r="BD49" s="52">
        <v>0</v>
      </c>
      <c r="BE49" s="52">
        <v>0</v>
      </c>
      <c r="BF49" s="52">
        <v>0</v>
      </c>
      <c r="BG49" s="52">
        <v>0</v>
      </c>
      <c r="BH49" s="52">
        <v>0</v>
      </c>
      <c r="BI49" s="52">
        <v>0</v>
      </c>
      <c r="BJ49" s="52">
        <v>5050</v>
      </c>
      <c r="BK49" s="52">
        <v>0</v>
      </c>
      <c r="BL49" s="52">
        <v>0</v>
      </c>
      <c r="BM49" s="52">
        <v>0</v>
      </c>
      <c r="BN49" s="52">
        <v>0</v>
      </c>
      <c r="BO49" s="52">
        <v>0</v>
      </c>
      <c r="BP49" s="52">
        <v>0</v>
      </c>
      <c r="BQ49" s="52">
        <v>0</v>
      </c>
      <c r="BR49" s="52">
        <v>0</v>
      </c>
      <c r="BS49" s="52">
        <v>0</v>
      </c>
      <c r="BT49" s="52">
        <v>0</v>
      </c>
      <c r="BU49" s="52">
        <v>0</v>
      </c>
      <c r="BV49" s="52">
        <v>1000</v>
      </c>
      <c r="BW49" s="52">
        <v>0</v>
      </c>
      <c r="BX49" s="52">
        <v>0</v>
      </c>
      <c r="BY49" s="52">
        <v>0</v>
      </c>
      <c r="BZ49" s="52">
        <v>2000</v>
      </c>
      <c r="CA49" s="52">
        <v>0</v>
      </c>
      <c r="CB49" s="52">
        <v>0</v>
      </c>
      <c r="CC49" s="52">
        <v>0</v>
      </c>
      <c r="CD49" s="52">
        <v>2050</v>
      </c>
      <c r="CE49" s="52">
        <v>0</v>
      </c>
      <c r="CF49" s="52">
        <v>0</v>
      </c>
      <c r="CG49" s="52">
        <v>0</v>
      </c>
      <c r="CH49" s="52">
        <v>0</v>
      </c>
      <c r="CI49" s="52">
        <v>0</v>
      </c>
      <c r="CJ49" s="52">
        <v>0</v>
      </c>
      <c r="CK49" s="52">
        <v>0</v>
      </c>
      <c r="CL49" s="52">
        <v>17660</v>
      </c>
      <c r="CM49" s="52">
        <v>3712.5</v>
      </c>
      <c r="CN49" s="52">
        <v>0</v>
      </c>
      <c r="CO49" s="52">
        <v>0</v>
      </c>
      <c r="CP49" s="52">
        <v>9200</v>
      </c>
      <c r="CQ49" s="52">
        <v>1911.5</v>
      </c>
      <c r="CR49" s="52">
        <v>0</v>
      </c>
      <c r="CS49" s="52">
        <v>0</v>
      </c>
      <c r="CT49" s="52">
        <v>0</v>
      </c>
      <c r="CU49" s="52">
        <v>0</v>
      </c>
      <c r="CV49" s="52">
        <v>0</v>
      </c>
      <c r="CW49" s="52">
        <v>0</v>
      </c>
      <c r="CX49" s="52">
        <v>21024.3</v>
      </c>
      <c r="CY49" s="52">
        <v>3760.3359999999998</v>
      </c>
      <c r="CZ49" s="52">
        <v>600</v>
      </c>
      <c r="DA49" s="52">
        <v>0</v>
      </c>
      <c r="DB49" s="52">
        <v>19534.3</v>
      </c>
      <c r="DC49" s="52">
        <v>3610</v>
      </c>
      <c r="DD49" s="52">
        <v>600</v>
      </c>
      <c r="DE49" s="52">
        <v>0</v>
      </c>
      <c r="DF49" s="52">
        <v>2170</v>
      </c>
      <c r="DG49" s="52">
        <v>0</v>
      </c>
      <c r="DH49" s="52">
        <v>0</v>
      </c>
      <c r="DI49" s="52">
        <v>0</v>
      </c>
      <c r="DJ49" s="52">
        <f t="shared" si="8"/>
        <v>9594.1</v>
      </c>
      <c r="DK49" s="52">
        <f t="shared" si="9"/>
        <v>0</v>
      </c>
      <c r="DL49" s="52">
        <v>9594.1</v>
      </c>
      <c r="DM49" s="52">
        <v>0</v>
      </c>
      <c r="DN49" s="52">
        <v>0</v>
      </c>
      <c r="DO49" s="52">
        <v>0</v>
      </c>
      <c r="DP49" s="52">
        <v>0</v>
      </c>
      <c r="DQ49" s="52">
        <v>0</v>
      </c>
    </row>
    <row r="50" spans="1:121" ht="16.5" customHeight="1">
      <c r="A50" s="44"/>
      <c r="B50" s="53">
        <v>41</v>
      </c>
      <c r="C50" s="55" t="s">
        <v>124</v>
      </c>
      <c r="D50" s="52">
        <f t="shared" si="2"/>
        <v>268044.34149999998</v>
      </c>
      <c r="E50" s="52">
        <f t="shared" si="3"/>
        <v>26346.406999999999</v>
      </c>
      <c r="F50" s="52">
        <f t="shared" si="4"/>
        <v>216656.59999999998</v>
      </c>
      <c r="G50" s="52">
        <f t="shared" si="5"/>
        <v>26346.406999999999</v>
      </c>
      <c r="H50" s="52">
        <f t="shared" si="6"/>
        <v>51387.741500000004</v>
      </c>
      <c r="I50" s="52">
        <f t="shared" si="7"/>
        <v>0</v>
      </c>
      <c r="J50" s="52">
        <v>117621.3</v>
      </c>
      <c r="K50" s="52">
        <v>19253.406999999999</v>
      </c>
      <c r="L50" s="52">
        <v>19387.7415</v>
      </c>
      <c r="M50" s="52">
        <v>0</v>
      </c>
      <c r="N50" s="52">
        <v>86850</v>
      </c>
      <c r="O50" s="52">
        <v>18619.808000000001</v>
      </c>
      <c r="P50" s="52">
        <v>0</v>
      </c>
      <c r="Q50" s="52">
        <v>0</v>
      </c>
      <c r="R50" s="52">
        <v>26000</v>
      </c>
      <c r="S50" s="52">
        <v>419.59899999999999</v>
      </c>
      <c r="T50" s="52">
        <v>19387.7415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500</v>
      </c>
      <c r="AA50" s="52">
        <v>0</v>
      </c>
      <c r="AB50" s="52">
        <v>0</v>
      </c>
      <c r="AC50" s="52">
        <v>0</v>
      </c>
      <c r="AD50" s="52">
        <v>14000</v>
      </c>
      <c r="AE50" s="52">
        <v>440</v>
      </c>
      <c r="AF50" s="52">
        <v>18000</v>
      </c>
      <c r="AG50" s="52">
        <v>0</v>
      </c>
      <c r="AH50" s="52">
        <v>4000</v>
      </c>
      <c r="AI50" s="52">
        <v>0</v>
      </c>
      <c r="AJ50" s="52">
        <v>18000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10000</v>
      </c>
      <c r="AQ50" s="52">
        <v>440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 s="52">
        <v>0</v>
      </c>
      <c r="AX50" s="52">
        <v>1800</v>
      </c>
      <c r="AY50" s="52">
        <v>0</v>
      </c>
      <c r="AZ50" s="52">
        <v>0</v>
      </c>
      <c r="BA50" s="52">
        <v>0</v>
      </c>
      <c r="BB50" s="52">
        <v>1500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2">
        <v>0</v>
      </c>
      <c r="BI50" s="52">
        <v>0</v>
      </c>
      <c r="BJ50" s="52">
        <v>3000</v>
      </c>
      <c r="BK50" s="52">
        <v>0</v>
      </c>
      <c r="BL50" s="52">
        <v>0</v>
      </c>
      <c r="BM50" s="52">
        <v>0</v>
      </c>
      <c r="BN50" s="52">
        <v>0</v>
      </c>
      <c r="BO50" s="52">
        <v>0</v>
      </c>
      <c r="BP50" s="52">
        <v>0</v>
      </c>
      <c r="BQ50" s="52">
        <v>0</v>
      </c>
      <c r="BR50" s="52">
        <v>0</v>
      </c>
      <c r="BS50" s="52">
        <v>0</v>
      </c>
      <c r="BT50" s="52">
        <v>0</v>
      </c>
      <c r="BU50" s="52">
        <v>0</v>
      </c>
      <c r="BV50" s="52">
        <v>0</v>
      </c>
      <c r="BW50" s="52">
        <v>0</v>
      </c>
      <c r="BX50" s="52">
        <v>0</v>
      </c>
      <c r="BY50" s="52">
        <v>0</v>
      </c>
      <c r="BZ50" s="52">
        <v>3000</v>
      </c>
      <c r="CA50" s="52">
        <v>0</v>
      </c>
      <c r="CB50" s="52">
        <v>0</v>
      </c>
      <c r="CC50" s="52">
        <v>0</v>
      </c>
      <c r="CD50" s="52">
        <v>0</v>
      </c>
      <c r="CE50" s="52">
        <v>0</v>
      </c>
      <c r="CF50" s="52">
        <v>0</v>
      </c>
      <c r="CG50" s="52">
        <v>0</v>
      </c>
      <c r="CH50" s="52">
        <v>0</v>
      </c>
      <c r="CI50" s="52">
        <v>0</v>
      </c>
      <c r="CJ50" s="52">
        <v>0</v>
      </c>
      <c r="CK50" s="52">
        <v>0</v>
      </c>
      <c r="CL50" s="52">
        <v>24500</v>
      </c>
      <c r="CM50" s="52">
        <v>2948</v>
      </c>
      <c r="CN50" s="52">
        <v>14000</v>
      </c>
      <c r="CO50" s="52">
        <v>0</v>
      </c>
      <c r="CP50" s="52">
        <v>21000</v>
      </c>
      <c r="CQ50" s="52">
        <v>2948</v>
      </c>
      <c r="CR50" s="52">
        <v>14000</v>
      </c>
      <c r="CS50" s="52">
        <v>0</v>
      </c>
      <c r="CT50" s="52">
        <v>5500</v>
      </c>
      <c r="CU50" s="52">
        <v>825</v>
      </c>
      <c r="CV50" s="52">
        <v>14000</v>
      </c>
      <c r="CW50" s="52">
        <v>0</v>
      </c>
      <c r="CX50" s="52">
        <v>20000</v>
      </c>
      <c r="CY50" s="52">
        <v>3350</v>
      </c>
      <c r="CZ50" s="52">
        <v>0</v>
      </c>
      <c r="DA50" s="52">
        <v>0</v>
      </c>
      <c r="DB50" s="52">
        <v>20000</v>
      </c>
      <c r="DC50" s="52">
        <v>3350</v>
      </c>
      <c r="DD50" s="52">
        <v>0</v>
      </c>
      <c r="DE50" s="52">
        <v>0</v>
      </c>
      <c r="DF50" s="52">
        <v>3800</v>
      </c>
      <c r="DG50" s="52">
        <v>355</v>
      </c>
      <c r="DH50" s="52">
        <v>0</v>
      </c>
      <c r="DI50" s="52">
        <v>0</v>
      </c>
      <c r="DJ50" s="52">
        <f t="shared" si="8"/>
        <v>31435.3</v>
      </c>
      <c r="DK50" s="52">
        <f t="shared" si="9"/>
        <v>0</v>
      </c>
      <c r="DL50" s="52">
        <v>31435.3</v>
      </c>
      <c r="DM50" s="52">
        <v>0</v>
      </c>
      <c r="DN50" s="52">
        <v>0</v>
      </c>
      <c r="DO50" s="52">
        <v>0</v>
      </c>
      <c r="DP50" s="52">
        <v>0</v>
      </c>
      <c r="DQ50" s="52">
        <v>0</v>
      </c>
    </row>
    <row r="51" spans="1:121" ht="16.5" customHeight="1">
      <c r="A51" s="44"/>
      <c r="B51" s="53">
        <v>42</v>
      </c>
      <c r="C51" s="55" t="s">
        <v>125</v>
      </c>
      <c r="D51" s="52">
        <f t="shared" si="2"/>
        <v>152323.625</v>
      </c>
      <c r="E51" s="52">
        <f t="shared" si="3"/>
        <v>17658.2274</v>
      </c>
      <c r="F51" s="52">
        <f t="shared" si="4"/>
        <v>121029.7</v>
      </c>
      <c r="G51" s="52">
        <f t="shared" si="5"/>
        <v>17658.2274</v>
      </c>
      <c r="H51" s="52">
        <f t="shared" si="6"/>
        <v>31293.924999999999</v>
      </c>
      <c r="I51" s="52">
        <f t="shared" si="7"/>
        <v>0</v>
      </c>
      <c r="J51" s="52">
        <v>90371</v>
      </c>
      <c r="K51" s="52">
        <v>17058.2294</v>
      </c>
      <c r="L51" s="52">
        <v>12500</v>
      </c>
      <c r="M51" s="52">
        <v>0</v>
      </c>
      <c r="N51" s="52">
        <v>55771</v>
      </c>
      <c r="O51" s="52">
        <v>11186.330400000001</v>
      </c>
      <c r="P51" s="52">
        <v>12500</v>
      </c>
      <c r="Q51" s="52">
        <v>0</v>
      </c>
      <c r="R51" s="52">
        <v>6600</v>
      </c>
      <c r="S51" s="52">
        <v>137.16999999999999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7800</v>
      </c>
      <c r="AE51" s="52">
        <v>199.99799999999999</v>
      </c>
      <c r="AF51" s="52">
        <v>18793.924999999999</v>
      </c>
      <c r="AG51" s="52">
        <v>0</v>
      </c>
      <c r="AH51" s="52">
        <v>2300</v>
      </c>
      <c r="AI51" s="52">
        <v>0</v>
      </c>
      <c r="AJ51" s="52">
        <v>16000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5500</v>
      </c>
      <c r="AQ51" s="52">
        <v>199.99799999999999</v>
      </c>
      <c r="AR51" s="52">
        <v>2793.9250000000002</v>
      </c>
      <c r="AS51" s="52">
        <v>0</v>
      </c>
      <c r="AT51" s="52">
        <v>0</v>
      </c>
      <c r="AU51" s="52">
        <v>0</v>
      </c>
      <c r="AV51" s="52">
        <v>0</v>
      </c>
      <c r="AW51" s="52">
        <v>0</v>
      </c>
      <c r="AX51" s="52">
        <v>480</v>
      </c>
      <c r="AY51" s="52">
        <v>0</v>
      </c>
      <c r="AZ51" s="52">
        <v>0</v>
      </c>
      <c r="BA51" s="52">
        <v>0</v>
      </c>
      <c r="BB51" s="52">
        <v>480</v>
      </c>
      <c r="BC51" s="52">
        <v>0</v>
      </c>
      <c r="BD51" s="52">
        <v>0</v>
      </c>
      <c r="BE51" s="52">
        <v>0</v>
      </c>
      <c r="BF51" s="52">
        <v>0</v>
      </c>
      <c r="BG51" s="52">
        <v>0</v>
      </c>
      <c r="BH51" s="52">
        <v>0</v>
      </c>
      <c r="BI51" s="52">
        <v>0</v>
      </c>
      <c r="BJ51" s="52">
        <v>2578.6999999999998</v>
      </c>
      <c r="BK51" s="52">
        <v>0</v>
      </c>
      <c r="BL51" s="52">
        <v>0</v>
      </c>
      <c r="BM51" s="52">
        <v>0</v>
      </c>
      <c r="BN51" s="52">
        <v>0</v>
      </c>
      <c r="BO51" s="52">
        <v>0</v>
      </c>
      <c r="BP51" s="52">
        <v>0</v>
      </c>
      <c r="BQ51" s="52">
        <v>0</v>
      </c>
      <c r="BR51" s="52">
        <v>0</v>
      </c>
      <c r="BS51" s="52">
        <v>0</v>
      </c>
      <c r="BT51" s="52">
        <v>0</v>
      </c>
      <c r="BU51" s="52">
        <v>0</v>
      </c>
      <c r="BV51" s="52">
        <v>0</v>
      </c>
      <c r="BW51" s="52">
        <v>0</v>
      </c>
      <c r="BX51" s="52">
        <v>0</v>
      </c>
      <c r="BY51" s="52">
        <v>0</v>
      </c>
      <c r="BZ51" s="52">
        <v>2578.6999999999998</v>
      </c>
      <c r="CA51" s="52">
        <v>0</v>
      </c>
      <c r="CB51" s="52">
        <v>0</v>
      </c>
      <c r="CC51" s="52">
        <v>0</v>
      </c>
      <c r="CD51" s="52">
        <v>0</v>
      </c>
      <c r="CE51" s="52">
        <v>0</v>
      </c>
      <c r="CF51" s="52">
        <v>0</v>
      </c>
      <c r="CG51" s="52">
        <v>0</v>
      </c>
      <c r="CH51" s="52">
        <v>0</v>
      </c>
      <c r="CI51" s="52">
        <v>0</v>
      </c>
      <c r="CJ51" s="52">
        <v>0</v>
      </c>
      <c r="CK51" s="52">
        <v>0</v>
      </c>
      <c r="CL51" s="52">
        <v>1400</v>
      </c>
      <c r="CM51" s="52">
        <v>0</v>
      </c>
      <c r="CN51" s="52">
        <v>0</v>
      </c>
      <c r="CO51" s="52">
        <v>0</v>
      </c>
      <c r="CP51" s="52">
        <v>1400</v>
      </c>
      <c r="CQ51" s="52">
        <v>0</v>
      </c>
      <c r="CR51" s="52">
        <v>0</v>
      </c>
      <c r="CS51" s="52">
        <v>0</v>
      </c>
      <c r="CT51" s="52">
        <v>0</v>
      </c>
      <c r="CU51" s="52">
        <v>0</v>
      </c>
      <c r="CV51" s="52">
        <v>0</v>
      </c>
      <c r="CW51" s="52">
        <v>0</v>
      </c>
      <c r="CX51" s="52">
        <v>0</v>
      </c>
      <c r="CY51" s="52">
        <v>0</v>
      </c>
      <c r="CZ51" s="52">
        <v>0</v>
      </c>
      <c r="DA51" s="52">
        <v>0</v>
      </c>
      <c r="DB51" s="52">
        <v>0</v>
      </c>
      <c r="DC51" s="52">
        <v>0</v>
      </c>
      <c r="DD51" s="52">
        <v>0</v>
      </c>
      <c r="DE51" s="52">
        <v>0</v>
      </c>
      <c r="DF51" s="52">
        <v>2400</v>
      </c>
      <c r="DG51" s="52">
        <v>400</v>
      </c>
      <c r="DH51" s="52">
        <v>0</v>
      </c>
      <c r="DI51" s="52">
        <v>0</v>
      </c>
      <c r="DJ51" s="52">
        <f t="shared" si="8"/>
        <v>16000</v>
      </c>
      <c r="DK51" s="52">
        <f t="shared" si="9"/>
        <v>0</v>
      </c>
      <c r="DL51" s="52">
        <v>16000</v>
      </c>
      <c r="DM51" s="52">
        <v>0</v>
      </c>
      <c r="DN51" s="52">
        <v>0</v>
      </c>
      <c r="DO51" s="52">
        <v>0</v>
      </c>
      <c r="DP51" s="52">
        <v>0</v>
      </c>
      <c r="DQ51" s="52">
        <v>0</v>
      </c>
    </row>
    <row r="52" spans="1:121" ht="16.5" customHeight="1">
      <c r="A52" s="44"/>
      <c r="B52" s="53"/>
      <c r="C52" s="51" t="s">
        <v>83</v>
      </c>
      <c r="D52" s="52">
        <f t="shared" si="2"/>
        <v>8566302.5953000002</v>
      </c>
      <c r="E52" s="52">
        <f t="shared" si="3"/>
        <v>1106528.9423999998</v>
      </c>
      <c r="F52" s="52">
        <f t="shared" si="4"/>
        <v>7636147.4608000005</v>
      </c>
      <c r="G52" s="52">
        <f t="shared" si="5"/>
        <v>1078224.2836999998</v>
      </c>
      <c r="H52" s="52">
        <f t="shared" si="6"/>
        <v>1456914.9345</v>
      </c>
      <c r="I52" s="52">
        <f t="shared" si="7"/>
        <v>31304.6587</v>
      </c>
      <c r="J52" s="52">
        <v>2191046.8590000002</v>
      </c>
      <c r="K52" s="52">
        <v>394788.245</v>
      </c>
      <c r="L52" s="52">
        <v>463134.02220000001</v>
      </c>
      <c r="M52" s="52">
        <v>18615.687600000001</v>
      </c>
      <c r="N52" s="52">
        <v>1900600.237</v>
      </c>
      <c r="O52" s="52">
        <v>358558.14449999999</v>
      </c>
      <c r="P52" s="52">
        <v>185439.55360000001</v>
      </c>
      <c r="Q52" s="52">
        <v>8065.3706000000002</v>
      </c>
      <c r="R52" s="52">
        <v>166693.522</v>
      </c>
      <c r="S52" s="52">
        <v>18431.494699999999</v>
      </c>
      <c r="T52" s="52">
        <v>269244.46860000002</v>
      </c>
      <c r="U52" s="52">
        <v>10505.316999999999</v>
      </c>
      <c r="V52" s="52">
        <v>4100</v>
      </c>
      <c r="W52" s="52">
        <v>0</v>
      </c>
      <c r="X52" s="52">
        <v>0</v>
      </c>
      <c r="Y52" s="52">
        <v>0</v>
      </c>
      <c r="Z52" s="52">
        <v>1100</v>
      </c>
      <c r="AA52" s="52">
        <v>0</v>
      </c>
      <c r="AB52" s="52">
        <v>0</v>
      </c>
      <c r="AC52" s="52">
        <v>0</v>
      </c>
      <c r="AD52" s="52">
        <v>381647.30099999998</v>
      </c>
      <c r="AE52" s="52">
        <v>14493.897000000001</v>
      </c>
      <c r="AF52" s="52">
        <v>735441.58880000003</v>
      </c>
      <c r="AG52" s="52">
        <v>-3319.1188999999999</v>
      </c>
      <c r="AH52" s="52">
        <v>56423.3</v>
      </c>
      <c r="AI52" s="52">
        <v>854.31299999999999</v>
      </c>
      <c r="AJ52" s="52">
        <v>90260.130099999995</v>
      </c>
      <c r="AK52" s="52">
        <v>1551.76</v>
      </c>
      <c r="AL52" s="52">
        <v>0</v>
      </c>
      <c r="AM52" s="52">
        <v>0</v>
      </c>
      <c r="AN52" s="52">
        <v>0</v>
      </c>
      <c r="AO52" s="52">
        <v>0</v>
      </c>
      <c r="AP52" s="52">
        <v>325224.00099999999</v>
      </c>
      <c r="AQ52" s="52">
        <v>13639.584000000001</v>
      </c>
      <c r="AR52" s="52">
        <v>747107.45869999996</v>
      </c>
      <c r="AS52" s="52">
        <v>12961.158100000001</v>
      </c>
      <c r="AT52" s="52">
        <v>0</v>
      </c>
      <c r="AU52" s="52">
        <v>0</v>
      </c>
      <c r="AV52" s="52">
        <v>-101926</v>
      </c>
      <c r="AW52" s="52">
        <v>-17832.037</v>
      </c>
      <c r="AX52" s="52">
        <v>604757.30000000005</v>
      </c>
      <c r="AY52" s="52">
        <v>101232.1093</v>
      </c>
      <c r="AZ52" s="52">
        <v>48600.2693</v>
      </c>
      <c r="BA52" s="52">
        <v>5945.1</v>
      </c>
      <c r="BB52" s="52">
        <v>499834.8</v>
      </c>
      <c r="BC52" s="52">
        <v>89682.445300000007</v>
      </c>
      <c r="BD52" s="52">
        <v>44150</v>
      </c>
      <c r="BE52" s="52">
        <v>5945.1</v>
      </c>
      <c r="BF52" s="52">
        <v>86622.5</v>
      </c>
      <c r="BG52" s="52">
        <v>8822.6560000000009</v>
      </c>
      <c r="BH52" s="52">
        <v>4450.2692999999999</v>
      </c>
      <c r="BI52" s="52">
        <v>0</v>
      </c>
      <c r="BJ52" s="52">
        <v>537489.69999999995</v>
      </c>
      <c r="BK52" s="52">
        <v>78635.606799999994</v>
      </c>
      <c r="BL52" s="52">
        <v>140802.70060000001</v>
      </c>
      <c r="BM52" s="52">
        <v>5045</v>
      </c>
      <c r="BN52" s="52">
        <v>3500</v>
      </c>
      <c r="BO52" s="52">
        <v>0</v>
      </c>
      <c r="BP52" s="52">
        <v>5704.9</v>
      </c>
      <c r="BQ52" s="52">
        <v>0</v>
      </c>
      <c r="BR52" s="52">
        <v>0</v>
      </c>
      <c r="BS52" s="52">
        <v>0</v>
      </c>
      <c r="BT52" s="52">
        <v>0</v>
      </c>
      <c r="BU52" s="52">
        <v>0</v>
      </c>
      <c r="BV52" s="52">
        <v>76246.8</v>
      </c>
      <c r="BW52" s="52">
        <v>5264.5501999999997</v>
      </c>
      <c r="BX52" s="52">
        <v>6100</v>
      </c>
      <c r="BY52" s="52">
        <v>1300</v>
      </c>
      <c r="BZ52" s="52">
        <v>316520.3</v>
      </c>
      <c r="CA52" s="52">
        <v>60177.035199999998</v>
      </c>
      <c r="CB52" s="52">
        <v>70153.400599999994</v>
      </c>
      <c r="CC52" s="52">
        <v>945</v>
      </c>
      <c r="CD52" s="52">
        <v>141222.6</v>
      </c>
      <c r="CE52" s="52">
        <v>13194.0214</v>
      </c>
      <c r="CF52" s="52">
        <v>58844.4</v>
      </c>
      <c r="CG52" s="52">
        <v>2800</v>
      </c>
      <c r="CH52" s="52">
        <v>0</v>
      </c>
      <c r="CI52" s="52">
        <v>0</v>
      </c>
      <c r="CJ52" s="52">
        <v>0</v>
      </c>
      <c r="CK52" s="52">
        <v>0</v>
      </c>
      <c r="CL52" s="52">
        <v>1318085.7</v>
      </c>
      <c r="CM52" s="52">
        <v>202664.13990000001</v>
      </c>
      <c r="CN52" s="52">
        <v>58173.223599999998</v>
      </c>
      <c r="CO52" s="52">
        <v>2503</v>
      </c>
      <c r="CP52" s="52">
        <v>768858.9</v>
      </c>
      <c r="CQ52" s="52">
        <v>117228.9396</v>
      </c>
      <c r="CR52" s="52">
        <v>45223.223599999998</v>
      </c>
      <c r="CS52" s="52">
        <v>2503</v>
      </c>
      <c r="CT52" s="52">
        <v>514891.6</v>
      </c>
      <c r="CU52" s="52">
        <v>82100.2264</v>
      </c>
      <c r="CV52" s="52">
        <v>26323.223600000001</v>
      </c>
      <c r="CW52" s="52">
        <v>2258</v>
      </c>
      <c r="CX52" s="52">
        <v>1524875.7</v>
      </c>
      <c r="CY52" s="52">
        <v>259527.5367</v>
      </c>
      <c r="CZ52" s="52">
        <v>10763.13</v>
      </c>
      <c r="DA52" s="52">
        <v>2514.9899999999998</v>
      </c>
      <c r="DB52" s="52">
        <v>1153817.7</v>
      </c>
      <c r="DC52" s="52">
        <v>185582.035</v>
      </c>
      <c r="DD52" s="52">
        <v>5363.13</v>
      </c>
      <c r="DE52" s="52">
        <v>2514.9899999999998</v>
      </c>
      <c r="DF52" s="52">
        <v>202716.2</v>
      </c>
      <c r="DG52" s="52">
        <v>21362.3053</v>
      </c>
      <c r="DH52" s="52">
        <v>0</v>
      </c>
      <c r="DI52" s="52">
        <v>0</v>
      </c>
      <c r="DJ52" s="52">
        <f t="shared" si="8"/>
        <v>343568.90079999994</v>
      </c>
      <c r="DK52" s="52">
        <f t="shared" si="9"/>
        <v>2520.4436999999998</v>
      </c>
      <c r="DL52" s="52">
        <v>870328.70079999999</v>
      </c>
      <c r="DM52" s="52">
        <v>5520.4436999999998</v>
      </c>
      <c r="DN52" s="52">
        <v>0</v>
      </c>
      <c r="DO52" s="52">
        <v>0</v>
      </c>
      <c r="DP52" s="52">
        <v>526759.80000000005</v>
      </c>
      <c r="DQ52" s="52">
        <v>3000</v>
      </c>
    </row>
    <row r="53" spans="1:121"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</row>
    <row r="54" spans="1:121"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</row>
    <row r="55" spans="1:121"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</row>
    <row r="56" spans="1:121"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</row>
    <row r="57" spans="1:121"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</row>
    <row r="58" spans="1:121"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</row>
    <row r="59" spans="1:121"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</row>
    <row r="60" spans="1:121"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</row>
    <row r="61" spans="1:121"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</row>
    <row r="62" spans="1:121"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</row>
    <row r="63" spans="1:121"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</row>
    <row r="64" spans="1:121"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</row>
    <row r="65" spans="4:121"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</row>
    <row r="66" spans="4:121"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</row>
    <row r="67" spans="4:121"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4:121"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4:121"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4:121"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4:121"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4:121"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4:121"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4:121"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4:121"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4:121"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4:121"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4:121"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4:121"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4:121"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4:121"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4:121"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4:121"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4:121"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4:121"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4:121"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4:121"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4:121"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4:121"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4:121"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4:121"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4:121"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4:121"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4:121"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4:121"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4:121"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4:121"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4:121"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4:121"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4:121"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4:121"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4:121"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4:121"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</row>
    <row r="104" spans="4:121"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</row>
    <row r="105" spans="4:121"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4:121"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</row>
    <row r="107" spans="4:121"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</row>
    <row r="108" spans="4:121"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</row>
    <row r="109" spans="4:121"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</row>
    <row r="110" spans="4:121"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</row>
    <row r="111" spans="4:121"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</row>
    <row r="112" spans="4:121"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</row>
    <row r="113" spans="4:121"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</row>
    <row r="114" spans="4:121"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</row>
    <row r="115" spans="4:121"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</row>
    <row r="116" spans="4:121"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</row>
    <row r="117" spans="4:121"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</row>
    <row r="118" spans="4:121"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</row>
    <row r="119" spans="4:121"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</row>
    <row r="120" spans="4:121"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</row>
    <row r="121" spans="4:121"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</row>
    <row r="122" spans="4:121"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</row>
    <row r="123" spans="4:121"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</row>
    <row r="124" spans="4:121"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</row>
    <row r="125" spans="4:121"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</row>
    <row r="126" spans="4:121"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</row>
    <row r="127" spans="4:121"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</row>
    <row r="128" spans="4:121"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</row>
    <row r="129" spans="4:121"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</row>
    <row r="130" spans="4:121"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</row>
    <row r="131" spans="4:121"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4:121"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</row>
    <row r="133" spans="4:121"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</row>
    <row r="134" spans="4:121"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</row>
    <row r="135" spans="4:121"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</row>
    <row r="136" spans="4:121"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</row>
    <row r="137" spans="4:121"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</row>
    <row r="138" spans="4:121"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</row>
    <row r="139" spans="4:121"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</row>
    <row r="140" spans="4:121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</row>
    <row r="141" spans="4:12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</row>
    <row r="142" spans="4:121"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</row>
    <row r="143" spans="4:121"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</row>
    <row r="144" spans="4:121"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</row>
    <row r="145" spans="4:121"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</row>
    <row r="146" spans="4:121"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</row>
    <row r="147" spans="4:121"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</row>
    <row r="148" spans="4:121"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</row>
    <row r="149" spans="4:121"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</row>
    <row r="150" spans="4:121"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</row>
    <row r="151" spans="4:121"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</row>
    <row r="152" spans="4:121"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</row>
    <row r="153" spans="4:121"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</row>
    <row r="154" spans="4:121"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  <row r="155" spans="4:121"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</row>
    <row r="156" spans="4:121"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</row>
    <row r="157" spans="4:121"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</row>
    <row r="158" spans="4:121"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</row>
    <row r="159" spans="4:121"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</row>
    <row r="160" spans="4:121"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</row>
    <row r="161" spans="4:121"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</row>
    <row r="162" spans="4:121"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</row>
    <row r="163" spans="4:121"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</row>
    <row r="164" spans="4:121"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</row>
    <row r="165" spans="4:121"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</row>
    <row r="166" spans="4:121"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</row>
    <row r="167" spans="4:121"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</row>
    <row r="168" spans="4:121"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</row>
    <row r="169" spans="4:121"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</row>
    <row r="170" spans="4:121"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</row>
    <row r="171" spans="4:121"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</row>
    <row r="172" spans="4:121"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</row>
    <row r="173" spans="4:121"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</row>
    <row r="174" spans="4:121"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</row>
    <row r="175" spans="4:121"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</row>
    <row r="176" spans="4:121"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</row>
    <row r="177" spans="4:121"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</row>
    <row r="178" spans="4:121"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</row>
    <row r="179" spans="4:121"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</row>
    <row r="180" spans="4:121"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</row>
    <row r="181" spans="4:121"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</row>
    <row r="182" spans="4:121"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</row>
    <row r="183" spans="4:121"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</row>
    <row r="184" spans="4:121"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</row>
    <row r="185" spans="4:121"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</row>
    <row r="186" spans="4:121"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</row>
    <row r="187" spans="4:121"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</row>
    <row r="188" spans="4:121"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</row>
    <row r="189" spans="4:121"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</row>
    <row r="190" spans="4:121"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</row>
    <row r="191" spans="4:121"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</row>
    <row r="192" spans="4:121"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</row>
    <row r="193" spans="4:121"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</row>
    <row r="194" spans="4:121"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</row>
    <row r="195" spans="4:121"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</row>
    <row r="196" spans="4:121"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</row>
  </sheetData>
  <protectedRanges>
    <protectedRange sqref="C10:C52" name="Range3"/>
    <protectedRange sqref="J10:DI52" name="Range1"/>
    <protectedRange sqref="DL10:DQ52" name="Range2"/>
  </protectedRanges>
  <mergeCells count="97">
    <mergeCell ref="B2:P2"/>
    <mergeCell ref="BV7:BW7"/>
    <mergeCell ref="CB7:CC7"/>
    <mergeCell ref="BR6:BU6"/>
    <mergeCell ref="DJ5:DO6"/>
    <mergeCell ref="DF5:DI6"/>
    <mergeCell ref="DN7:DO7"/>
    <mergeCell ref="DH7:DI7"/>
    <mergeCell ref="DJ7:DK7"/>
    <mergeCell ref="CP6:CS6"/>
    <mergeCell ref="CP7:CQ7"/>
    <mergeCell ref="BN6:BQ6"/>
    <mergeCell ref="CJ7:CK7"/>
    <mergeCell ref="CT6:CW6"/>
    <mergeCell ref="CH5:CK6"/>
    <mergeCell ref="BZ6:CC6"/>
    <mergeCell ref="DB6:DE6"/>
    <mergeCell ref="DB7:DC7"/>
    <mergeCell ref="DD7:DE7"/>
    <mergeCell ref="CR7:CS7"/>
    <mergeCell ref="CX5:DA6"/>
    <mergeCell ref="CZ7:DA7"/>
    <mergeCell ref="DP7:DQ7"/>
    <mergeCell ref="AP7:AQ7"/>
    <mergeCell ref="AV7:AW7"/>
    <mergeCell ref="BD7:BE7"/>
    <mergeCell ref="BB7:BC7"/>
    <mergeCell ref="CF7:CG7"/>
    <mergeCell ref="CH7:CI7"/>
    <mergeCell ref="DL7:DM7"/>
    <mergeCell ref="BT7:BU7"/>
    <mergeCell ref="BZ7:CA7"/>
    <mergeCell ref="BX7:BY7"/>
    <mergeCell ref="CL5:CO6"/>
    <mergeCell ref="CX7:CY7"/>
    <mergeCell ref="CL7:CM7"/>
    <mergeCell ref="CV7:CW7"/>
    <mergeCell ref="CT7:CU7"/>
    <mergeCell ref="J4:DQ4"/>
    <mergeCell ref="D7:E7"/>
    <mergeCell ref="DP5:DQ6"/>
    <mergeCell ref="DF7:DG7"/>
    <mergeCell ref="BN7:BO7"/>
    <mergeCell ref="CN7:CO7"/>
    <mergeCell ref="BP7:BQ7"/>
    <mergeCell ref="BJ7:BK7"/>
    <mergeCell ref="BR7:BS7"/>
    <mergeCell ref="CD7:CE7"/>
    <mergeCell ref="V7:W7"/>
    <mergeCell ref="X7:Y7"/>
    <mergeCell ref="F7:G7"/>
    <mergeCell ref="B1:AC1"/>
    <mergeCell ref="AB3:AC3"/>
    <mergeCell ref="P7:Q7"/>
    <mergeCell ref="C4:C8"/>
    <mergeCell ref="D4:I6"/>
    <mergeCell ref="N6:Q6"/>
    <mergeCell ref="AN7:AO7"/>
    <mergeCell ref="BH7:BI7"/>
    <mergeCell ref="B4:B8"/>
    <mergeCell ref="J5:M6"/>
    <mergeCell ref="AB7:AC7"/>
    <mergeCell ref="H7:I7"/>
    <mergeCell ref="N7:O7"/>
    <mergeCell ref="J7:K7"/>
    <mergeCell ref="Z7:AA7"/>
    <mergeCell ref="L7:M7"/>
    <mergeCell ref="AT6:AW6"/>
    <mergeCell ref="AZ7:BA7"/>
    <mergeCell ref="AD7:AE7"/>
    <mergeCell ref="AJ7:AK7"/>
    <mergeCell ref="BL7:BM7"/>
    <mergeCell ref="AL7:AM7"/>
    <mergeCell ref="AF7:AG7"/>
    <mergeCell ref="AR7:AS7"/>
    <mergeCell ref="BF7:BG7"/>
    <mergeCell ref="AX7:AY7"/>
    <mergeCell ref="BJ5:BM6"/>
    <mergeCell ref="BV6:BY6"/>
    <mergeCell ref="R7:S7"/>
    <mergeCell ref="AX5:BA6"/>
    <mergeCell ref="AH6:AK6"/>
    <mergeCell ref="V5:Y6"/>
    <mergeCell ref="AD5:AG6"/>
    <mergeCell ref="AT7:AU7"/>
    <mergeCell ref="AH7:AI7"/>
    <mergeCell ref="N5:U5"/>
    <mergeCell ref="BB6:BE6"/>
    <mergeCell ref="AL6:AO6"/>
    <mergeCell ref="R6:U6"/>
    <mergeCell ref="BF6:BI6"/>
    <mergeCell ref="T7:U7"/>
    <mergeCell ref="CD6:CG6"/>
    <mergeCell ref="Z5:AC6"/>
    <mergeCell ref="CB5:CG5"/>
    <mergeCell ref="AH5:AI5"/>
    <mergeCell ref="AP6:AS6"/>
  </mergeCells>
  <phoneticPr fontId="2" type="noConversion"/>
  <pageMargins left="0.196850393700787" right="0.196850393700787" top="0.23622047244094499" bottom="0.196850393700787" header="0.15748031496063" footer="0.196850393700787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31"/>
  <sheetViews>
    <sheetView topLeftCell="A2" workbookViewId="0">
      <pane xSplit="2" ySplit="9" topLeftCell="C14" activePane="bottomRight" state="frozen"/>
      <selection activeCell="A2" sqref="A2"/>
      <selection pane="topRight" activeCell="C2" sqref="C2"/>
      <selection pane="bottomLeft" activeCell="A11" sqref="A11"/>
      <selection pane="bottomRight" activeCell="C14" sqref="C14"/>
    </sheetView>
  </sheetViews>
  <sheetFormatPr defaultRowHeight="15"/>
  <cols>
    <col min="1" max="1" width="4" style="2" customWidth="1"/>
    <col min="2" max="2" width="15.25" style="2" customWidth="1"/>
    <col min="3" max="4" width="12.125" style="2" customWidth="1"/>
    <col min="5" max="5" width="11.125" style="2" bestFit="1" customWidth="1"/>
    <col min="6" max="6" width="10.875" style="2" customWidth="1"/>
    <col min="7" max="7" width="8.875" style="2" customWidth="1"/>
    <col min="8" max="8" width="10" style="2" customWidth="1"/>
    <col min="9" max="9" width="9.75" style="2" customWidth="1"/>
    <col min="10" max="22" width="11.625" style="2" customWidth="1"/>
    <col min="23" max="23" width="10.625" style="2" customWidth="1"/>
    <col min="24" max="24" width="11.75" style="2" customWidth="1"/>
    <col min="25" max="25" width="9.5" style="2" customWidth="1"/>
    <col min="26" max="26" width="10.375" style="2" customWidth="1"/>
    <col min="27" max="27" width="8" style="2" customWidth="1"/>
    <col min="28" max="28" width="12.125" style="2" customWidth="1"/>
    <col min="29" max="29" width="9.125" style="2" customWidth="1"/>
    <col min="30" max="30" width="9.75" style="2" customWidth="1"/>
    <col min="31" max="31" width="10" style="2" customWidth="1"/>
    <col min="32" max="34" width="9.75" style="2" customWidth="1"/>
    <col min="35" max="36" width="11.625" style="2" customWidth="1"/>
    <col min="37" max="37" width="10.75" style="2" customWidth="1"/>
    <col min="38" max="40" width="11.25" style="2" customWidth="1"/>
    <col min="41" max="41" width="11" style="2" customWidth="1"/>
    <col min="42" max="42" width="9.125" style="2" customWidth="1"/>
    <col min="43" max="43" width="9.875" style="2" customWidth="1"/>
    <col min="44" max="44" width="11.375" style="2" customWidth="1"/>
    <col min="45" max="45" width="8.75" style="2" customWidth="1"/>
    <col min="46" max="46" width="11.125" style="2" customWidth="1"/>
    <col min="47" max="47" width="11.625" style="2" customWidth="1"/>
    <col min="48" max="48" width="15" style="2" customWidth="1"/>
    <col min="49" max="49" width="10.625" style="2" customWidth="1"/>
    <col min="50" max="50" width="11.125" style="2" customWidth="1"/>
    <col min="51" max="16384" width="9" style="2"/>
  </cols>
  <sheetData>
    <row r="1" spans="1:50" ht="19.5" customHeight="1">
      <c r="A1" s="143" t="s">
        <v>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7"/>
      <c r="AB1" s="7"/>
      <c r="AC1" s="7"/>
      <c r="AD1" s="7"/>
      <c r="AE1" s="7"/>
      <c r="AF1" s="7"/>
      <c r="AG1" s="7"/>
      <c r="AH1" s="7"/>
      <c r="AI1" s="7"/>
      <c r="AJ1" s="7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50" ht="24" customHeight="1">
      <c r="A2" s="144" t="s">
        <v>14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50" ht="15" customHeight="1">
      <c r="B3" s="3"/>
      <c r="Y3" s="123" t="s">
        <v>11</v>
      </c>
      <c r="Z3" s="123"/>
      <c r="AI3" s="129"/>
      <c r="AJ3" s="129"/>
    </row>
    <row r="4" spans="1:50" s="6" customFormat="1" ht="15" customHeight="1">
      <c r="A4" s="145" t="s">
        <v>4</v>
      </c>
      <c r="B4" s="146" t="s">
        <v>0</v>
      </c>
      <c r="C4" s="137" t="s">
        <v>16</v>
      </c>
      <c r="D4" s="138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2"/>
      <c r="AR4" s="12"/>
      <c r="AS4" s="12"/>
      <c r="AT4" s="12"/>
      <c r="AU4" s="12"/>
      <c r="AV4" s="12"/>
      <c r="AW4" s="105"/>
      <c r="AX4" s="105"/>
    </row>
    <row r="5" spans="1:50" s="6" customFormat="1" ht="27.75" customHeight="1">
      <c r="A5" s="145"/>
      <c r="B5" s="146"/>
      <c r="C5" s="139"/>
      <c r="D5" s="140"/>
      <c r="E5" s="118" t="s">
        <v>15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11" t="s">
        <v>5</v>
      </c>
      <c r="AJ5" s="111"/>
      <c r="AK5" s="103" t="s">
        <v>7</v>
      </c>
      <c r="AL5" s="104"/>
      <c r="AM5" s="104"/>
      <c r="AN5" s="104"/>
      <c r="AO5" s="104"/>
      <c r="AP5" s="104"/>
      <c r="AQ5" s="110" t="s">
        <v>8</v>
      </c>
      <c r="AR5" s="110"/>
      <c r="AS5" s="110"/>
      <c r="AT5" s="110"/>
      <c r="AU5" s="110"/>
      <c r="AV5" s="110"/>
      <c r="AW5" s="111" t="s">
        <v>6</v>
      </c>
      <c r="AX5" s="111"/>
    </row>
    <row r="6" spans="1:50" s="6" customFormat="1" ht="15" customHeight="1">
      <c r="A6" s="145"/>
      <c r="B6" s="146"/>
      <c r="C6" s="139"/>
      <c r="D6" s="140"/>
      <c r="E6" s="118" t="s">
        <v>28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20"/>
      <c r="AI6" s="111"/>
      <c r="AJ6" s="111"/>
      <c r="AK6" s="103" t="s">
        <v>38</v>
      </c>
      <c r="AL6" s="104"/>
      <c r="AM6" s="104"/>
      <c r="AN6" s="104"/>
      <c r="AO6" s="110" t="s">
        <v>39</v>
      </c>
      <c r="AP6" s="110"/>
      <c r="AQ6" s="110" t="s">
        <v>40</v>
      </c>
      <c r="AR6" s="110"/>
      <c r="AS6" s="110" t="s">
        <v>9</v>
      </c>
      <c r="AT6" s="110"/>
      <c r="AU6" s="110"/>
      <c r="AV6" s="110"/>
      <c r="AW6" s="111"/>
      <c r="AX6" s="111"/>
    </row>
    <row r="7" spans="1:50" s="6" customFormat="1" ht="25.5" customHeight="1">
      <c r="A7" s="145"/>
      <c r="B7" s="146"/>
      <c r="C7" s="139"/>
      <c r="D7" s="140"/>
      <c r="E7" s="110" t="s">
        <v>13</v>
      </c>
      <c r="F7" s="110"/>
      <c r="G7" s="110"/>
      <c r="H7" s="110"/>
      <c r="I7" s="116" t="s">
        <v>35</v>
      </c>
      <c r="J7" s="116"/>
      <c r="K7" s="126" t="s">
        <v>27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8"/>
      <c r="W7" s="117" t="s">
        <v>22</v>
      </c>
      <c r="X7" s="117"/>
      <c r="Y7" s="117" t="s">
        <v>23</v>
      </c>
      <c r="Z7" s="117"/>
      <c r="AA7" s="117" t="s">
        <v>24</v>
      </c>
      <c r="AB7" s="117"/>
      <c r="AC7" s="117" t="s">
        <v>25</v>
      </c>
      <c r="AD7" s="117"/>
      <c r="AE7" s="117" t="s">
        <v>26</v>
      </c>
      <c r="AF7" s="117"/>
      <c r="AG7" s="130" t="s">
        <v>29</v>
      </c>
      <c r="AH7" s="131"/>
      <c r="AI7" s="111"/>
      <c r="AJ7" s="111"/>
      <c r="AK7" s="106" t="s">
        <v>37</v>
      </c>
      <c r="AL7" s="112"/>
      <c r="AM7" s="106" t="s">
        <v>30</v>
      </c>
      <c r="AN7" s="107"/>
      <c r="AO7" s="110"/>
      <c r="AP7" s="110"/>
      <c r="AQ7" s="110"/>
      <c r="AR7" s="110"/>
      <c r="AS7" s="110"/>
      <c r="AT7" s="110"/>
      <c r="AU7" s="110"/>
      <c r="AV7" s="110"/>
      <c r="AW7" s="111"/>
      <c r="AX7" s="111"/>
    </row>
    <row r="8" spans="1:50" s="6" customFormat="1" ht="96.75" customHeight="1">
      <c r="A8" s="145"/>
      <c r="B8" s="146"/>
      <c r="C8" s="141"/>
      <c r="D8" s="142"/>
      <c r="E8" s="117" t="s">
        <v>33</v>
      </c>
      <c r="F8" s="117"/>
      <c r="G8" s="117" t="s">
        <v>34</v>
      </c>
      <c r="H8" s="117"/>
      <c r="I8" s="116"/>
      <c r="J8" s="116"/>
      <c r="K8" s="114" t="s">
        <v>17</v>
      </c>
      <c r="L8" s="115"/>
      <c r="M8" s="114" t="s">
        <v>18</v>
      </c>
      <c r="N8" s="115"/>
      <c r="O8" s="114" t="s">
        <v>19</v>
      </c>
      <c r="P8" s="115"/>
      <c r="Q8" s="114" t="s">
        <v>20</v>
      </c>
      <c r="R8" s="115"/>
      <c r="S8" s="121" t="s">
        <v>21</v>
      </c>
      <c r="T8" s="122"/>
      <c r="U8" s="124" t="s">
        <v>36</v>
      </c>
      <c r="V8" s="125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32"/>
      <c r="AH8" s="133"/>
      <c r="AI8" s="111"/>
      <c r="AJ8" s="111"/>
      <c r="AK8" s="108"/>
      <c r="AL8" s="113"/>
      <c r="AM8" s="108"/>
      <c r="AN8" s="109"/>
      <c r="AO8" s="110"/>
      <c r="AP8" s="110"/>
      <c r="AQ8" s="110"/>
      <c r="AR8" s="110"/>
      <c r="AS8" s="110" t="s">
        <v>32</v>
      </c>
      <c r="AT8" s="110"/>
      <c r="AU8" s="110" t="s">
        <v>31</v>
      </c>
      <c r="AV8" s="110"/>
      <c r="AW8" s="111"/>
      <c r="AX8" s="111"/>
    </row>
    <row r="9" spans="1:50" s="6" customFormat="1" ht="45" customHeight="1">
      <c r="A9" s="145"/>
      <c r="B9" s="146"/>
      <c r="C9" s="1" t="s">
        <v>10</v>
      </c>
      <c r="D9" s="1" t="s">
        <v>12</v>
      </c>
      <c r="E9" s="5" t="s">
        <v>10</v>
      </c>
      <c r="F9" s="1" t="s">
        <v>12</v>
      </c>
      <c r="G9" s="5" t="s">
        <v>10</v>
      </c>
      <c r="H9" s="1" t="s">
        <v>12</v>
      </c>
      <c r="I9" s="5" t="s">
        <v>10</v>
      </c>
      <c r="J9" s="1" t="s">
        <v>12</v>
      </c>
      <c r="K9" s="5" t="s">
        <v>10</v>
      </c>
      <c r="L9" s="1" t="s">
        <v>12</v>
      </c>
      <c r="M9" s="5" t="s">
        <v>10</v>
      </c>
      <c r="N9" s="1" t="s">
        <v>12</v>
      </c>
      <c r="O9" s="5" t="s">
        <v>10</v>
      </c>
      <c r="P9" s="1" t="s">
        <v>12</v>
      </c>
      <c r="Q9" s="5" t="s">
        <v>10</v>
      </c>
      <c r="R9" s="1" t="s">
        <v>12</v>
      </c>
      <c r="S9" s="5" t="s">
        <v>10</v>
      </c>
      <c r="T9" s="1" t="s">
        <v>12</v>
      </c>
      <c r="U9" s="5" t="s">
        <v>10</v>
      </c>
      <c r="V9" s="1" t="s">
        <v>12</v>
      </c>
      <c r="W9" s="5" t="s">
        <v>10</v>
      </c>
      <c r="X9" s="1" t="s">
        <v>12</v>
      </c>
      <c r="Y9" s="5" t="s">
        <v>10</v>
      </c>
      <c r="Z9" s="1" t="s">
        <v>12</v>
      </c>
      <c r="AA9" s="5" t="s">
        <v>10</v>
      </c>
      <c r="AB9" s="1" t="s">
        <v>12</v>
      </c>
      <c r="AC9" s="5" t="s">
        <v>10</v>
      </c>
      <c r="AD9" s="1" t="s">
        <v>12</v>
      </c>
      <c r="AE9" s="5" t="s">
        <v>10</v>
      </c>
      <c r="AF9" s="1" t="s">
        <v>12</v>
      </c>
      <c r="AG9" s="5" t="s">
        <v>10</v>
      </c>
      <c r="AH9" s="1" t="s">
        <v>12</v>
      </c>
      <c r="AI9" s="5" t="s">
        <v>10</v>
      </c>
      <c r="AJ9" s="1" t="s">
        <v>12</v>
      </c>
      <c r="AK9" s="5" t="s">
        <v>10</v>
      </c>
      <c r="AL9" s="1" t="s">
        <v>12</v>
      </c>
      <c r="AM9" s="5" t="s">
        <v>10</v>
      </c>
      <c r="AN9" s="1" t="s">
        <v>12</v>
      </c>
      <c r="AO9" s="5" t="s">
        <v>10</v>
      </c>
      <c r="AP9" s="1" t="s">
        <v>12</v>
      </c>
      <c r="AQ9" s="5" t="s">
        <v>10</v>
      </c>
      <c r="AR9" s="1" t="s">
        <v>12</v>
      </c>
      <c r="AS9" s="5" t="s">
        <v>10</v>
      </c>
      <c r="AT9" s="1" t="s">
        <v>12</v>
      </c>
      <c r="AU9" s="5" t="s">
        <v>10</v>
      </c>
      <c r="AV9" s="1" t="s">
        <v>12</v>
      </c>
      <c r="AW9" s="5" t="s">
        <v>10</v>
      </c>
      <c r="AX9" s="1" t="s">
        <v>12</v>
      </c>
    </row>
    <row r="10" spans="1:50" s="6" customFormat="1" ht="13.5" customHeight="1">
      <c r="A10" s="11"/>
      <c r="B10" s="11">
        <v>1</v>
      </c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1">
        <v>10</v>
      </c>
      <c r="X10" s="11">
        <v>11</v>
      </c>
      <c r="Y10" s="11">
        <v>12</v>
      </c>
      <c r="Z10" s="11">
        <v>13</v>
      </c>
      <c r="AA10" s="11">
        <v>14</v>
      </c>
      <c r="AB10" s="11">
        <v>15</v>
      </c>
      <c r="AC10" s="11">
        <v>16</v>
      </c>
      <c r="AD10" s="11">
        <v>17</v>
      </c>
      <c r="AE10" s="11">
        <v>18</v>
      </c>
      <c r="AF10" s="11">
        <v>19</v>
      </c>
      <c r="AG10" s="11">
        <v>20</v>
      </c>
      <c r="AH10" s="11">
        <v>21</v>
      </c>
      <c r="AI10" s="11">
        <v>22</v>
      </c>
      <c r="AJ10" s="11">
        <v>23</v>
      </c>
      <c r="AK10" s="11">
        <v>24</v>
      </c>
      <c r="AL10" s="11">
        <v>25</v>
      </c>
      <c r="AM10" s="11">
        <v>26</v>
      </c>
      <c r="AN10" s="11">
        <v>27</v>
      </c>
      <c r="AO10" s="11">
        <v>28</v>
      </c>
      <c r="AP10" s="11">
        <v>29</v>
      </c>
      <c r="AQ10" s="11">
        <v>32</v>
      </c>
      <c r="AR10" s="11">
        <v>33</v>
      </c>
      <c r="AS10" s="11">
        <v>34</v>
      </c>
      <c r="AT10" s="11">
        <v>35</v>
      </c>
      <c r="AU10" s="11">
        <v>36</v>
      </c>
      <c r="AV10" s="11">
        <v>37</v>
      </c>
      <c r="AW10" s="11">
        <v>38</v>
      </c>
      <c r="AX10" s="11">
        <v>39</v>
      </c>
    </row>
    <row r="11" spans="1:50" s="21" customFormat="1" ht="18" customHeight="1">
      <c r="A11" s="14">
        <v>1</v>
      </c>
      <c r="B11" s="25"/>
      <c r="C11" s="17">
        <f t="shared" ref="C11:C21" si="0">AI11+AW11-AG11</f>
        <v>0</v>
      </c>
      <c r="D11" s="17">
        <f t="shared" ref="D11:D21" si="1">AJ11+AX11-AH11</f>
        <v>0</v>
      </c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9"/>
      <c r="AF11" s="17"/>
      <c r="AG11" s="17"/>
      <c r="AH11" s="17"/>
      <c r="AI11" s="17">
        <f>E11+G11+I11+W11+Y11+AA11+AC11+AE11+AG11</f>
        <v>0</v>
      </c>
      <c r="AJ11" s="17">
        <f>F11+H11+J11+X11+Z11+AB11+AD11+AF11+AH11</f>
        <v>0</v>
      </c>
      <c r="AK11" s="19"/>
      <c r="AL11" s="20"/>
      <c r="AM11" s="20"/>
      <c r="AN11" s="20"/>
      <c r="AO11" s="17"/>
      <c r="AP11" s="17"/>
      <c r="AQ11" s="17"/>
      <c r="AR11" s="17"/>
      <c r="AS11" s="17"/>
      <c r="AT11" s="17"/>
      <c r="AU11" s="17"/>
      <c r="AV11" s="17"/>
      <c r="AW11" s="17">
        <f>AK11+AM11+AO11+AQ11+AS11+AU11</f>
        <v>0</v>
      </c>
      <c r="AX11" s="17">
        <f>AL11+AN11+AP11+AR11+AT11+AV11</f>
        <v>0</v>
      </c>
    </row>
    <row r="12" spans="1:50" s="21" customFormat="1" ht="19.5" customHeight="1">
      <c r="A12" s="14">
        <v>2</v>
      </c>
      <c r="B12" s="26"/>
      <c r="C12" s="17">
        <f t="shared" si="0"/>
        <v>0</v>
      </c>
      <c r="D12" s="17">
        <f t="shared" si="1"/>
        <v>0</v>
      </c>
      <c r="E12" s="19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9"/>
      <c r="AF12" s="17"/>
      <c r="AG12" s="17"/>
      <c r="AH12" s="17"/>
      <c r="AI12" s="17">
        <f t="shared" ref="AI12:AI21" si="2">E12+G12+I12+W12+Y12+AA12+AC12+AE12+AG12</f>
        <v>0</v>
      </c>
      <c r="AJ12" s="17">
        <f t="shared" ref="AJ12:AJ21" si="3">F12+H12+J12+X12+Z12+AB12+AD12+AF12+AH12</f>
        <v>0</v>
      </c>
      <c r="AK12" s="19"/>
      <c r="AL12" s="20"/>
      <c r="AM12" s="20"/>
      <c r="AN12" s="20"/>
      <c r="AO12" s="17"/>
      <c r="AP12" s="17"/>
      <c r="AQ12" s="17"/>
      <c r="AR12" s="17"/>
      <c r="AS12" s="17"/>
      <c r="AT12" s="17"/>
      <c r="AU12" s="17"/>
      <c r="AV12" s="17"/>
      <c r="AW12" s="17">
        <f t="shared" ref="AW12:AW21" si="4">AK12+AM12+AO12+AQ12+AS12+AU12</f>
        <v>0</v>
      </c>
      <c r="AX12" s="17">
        <f t="shared" ref="AX12:AX21" si="5">AL12+AN12+AP12+AR12+AT12+AV12</f>
        <v>0</v>
      </c>
    </row>
    <row r="13" spans="1:50" s="21" customFormat="1" ht="19.5" customHeight="1">
      <c r="A13" s="14">
        <v>3</v>
      </c>
      <c r="B13" s="26"/>
      <c r="C13" s="17">
        <f t="shared" si="0"/>
        <v>0</v>
      </c>
      <c r="D13" s="17">
        <f t="shared" si="1"/>
        <v>0</v>
      </c>
      <c r="E13" s="18"/>
      <c r="F13" s="17"/>
      <c r="G13" s="17"/>
      <c r="H13" s="17"/>
      <c r="I13" s="22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9"/>
      <c r="AF13" s="17"/>
      <c r="AG13" s="17"/>
      <c r="AH13" s="17"/>
      <c r="AI13" s="17">
        <f t="shared" si="2"/>
        <v>0</v>
      </c>
      <c r="AJ13" s="17">
        <f t="shared" si="3"/>
        <v>0</v>
      </c>
      <c r="AK13" s="19"/>
      <c r="AL13" s="20"/>
      <c r="AM13" s="20"/>
      <c r="AN13" s="20"/>
      <c r="AO13" s="17"/>
      <c r="AP13" s="17"/>
      <c r="AQ13" s="17"/>
      <c r="AR13" s="17"/>
      <c r="AS13" s="17"/>
      <c r="AT13" s="17"/>
      <c r="AU13" s="17"/>
      <c r="AV13" s="17"/>
      <c r="AW13" s="17">
        <f t="shared" si="4"/>
        <v>0</v>
      </c>
      <c r="AX13" s="17">
        <f t="shared" si="5"/>
        <v>0</v>
      </c>
    </row>
    <row r="14" spans="1:50" s="21" customFormat="1" ht="21" customHeight="1">
      <c r="A14" s="14">
        <v>4</v>
      </c>
      <c r="B14" s="26"/>
      <c r="C14" s="17">
        <f t="shared" si="0"/>
        <v>0</v>
      </c>
      <c r="D14" s="17">
        <f t="shared" si="1"/>
        <v>0</v>
      </c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9"/>
      <c r="AF14" s="17"/>
      <c r="AG14" s="17"/>
      <c r="AH14" s="17"/>
      <c r="AI14" s="17">
        <f t="shared" si="2"/>
        <v>0</v>
      </c>
      <c r="AJ14" s="17">
        <f t="shared" si="3"/>
        <v>0</v>
      </c>
      <c r="AK14" s="19"/>
      <c r="AL14" s="20"/>
      <c r="AM14" s="20"/>
      <c r="AN14" s="20"/>
      <c r="AO14" s="17"/>
      <c r="AP14" s="17"/>
      <c r="AQ14" s="17"/>
      <c r="AR14" s="17"/>
      <c r="AS14" s="17"/>
      <c r="AT14" s="17"/>
      <c r="AU14" s="17"/>
      <c r="AV14" s="17"/>
      <c r="AW14" s="17">
        <f t="shared" si="4"/>
        <v>0</v>
      </c>
      <c r="AX14" s="17">
        <f t="shared" si="5"/>
        <v>0</v>
      </c>
    </row>
    <row r="15" spans="1:50" s="21" customFormat="1" ht="19.5" customHeight="1">
      <c r="A15" s="14">
        <v>5</v>
      </c>
      <c r="B15" s="26"/>
      <c r="C15" s="17">
        <f t="shared" si="0"/>
        <v>0</v>
      </c>
      <c r="D15" s="17">
        <f t="shared" si="1"/>
        <v>0</v>
      </c>
      <c r="E15" s="18"/>
      <c r="F15" s="19"/>
      <c r="G15" s="18"/>
      <c r="H15" s="19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9"/>
      <c r="AF15" s="17"/>
      <c r="AG15" s="17"/>
      <c r="AH15" s="17"/>
      <c r="AI15" s="17">
        <f t="shared" si="2"/>
        <v>0</v>
      </c>
      <c r="AJ15" s="17">
        <f t="shared" si="3"/>
        <v>0</v>
      </c>
      <c r="AK15" s="19"/>
      <c r="AL15" s="20"/>
      <c r="AM15" s="20"/>
      <c r="AN15" s="20"/>
      <c r="AO15" s="17"/>
      <c r="AP15" s="17"/>
      <c r="AQ15" s="17"/>
      <c r="AR15" s="17"/>
      <c r="AS15" s="17"/>
      <c r="AT15" s="17"/>
      <c r="AU15" s="17"/>
      <c r="AV15" s="17"/>
      <c r="AW15" s="17">
        <f t="shared" si="4"/>
        <v>0</v>
      </c>
      <c r="AX15" s="17">
        <f t="shared" si="5"/>
        <v>0</v>
      </c>
    </row>
    <row r="16" spans="1:50" s="21" customFormat="1" ht="19.5" customHeight="1">
      <c r="A16" s="14">
        <v>6</v>
      </c>
      <c r="B16" s="26"/>
      <c r="C16" s="17">
        <f t="shared" si="0"/>
        <v>0</v>
      </c>
      <c r="D16" s="17">
        <f t="shared" si="1"/>
        <v>0</v>
      </c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9"/>
      <c r="AF16" s="17"/>
      <c r="AG16" s="17"/>
      <c r="AH16" s="17"/>
      <c r="AI16" s="17">
        <f t="shared" si="2"/>
        <v>0</v>
      </c>
      <c r="AJ16" s="17">
        <f t="shared" si="3"/>
        <v>0</v>
      </c>
      <c r="AK16" s="19"/>
      <c r="AL16" s="20"/>
      <c r="AM16" s="20"/>
      <c r="AN16" s="20"/>
      <c r="AO16" s="17"/>
      <c r="AP16" s="17"/>
      <c r="AQ16" s="17"/>
      <c r="AR16" s="17"/>
      <c r="AS16" s="17"/>
      <c r="AT16" s="17"/>
      <c r="AU16" s="17"/>
      <c r="AV16" s="17"/>
      <c r="AW16" s="17">
        <f t="shared" si="4"/>
        <v>0</v>
      </c>
      <c r="AX16" s="17">
        <f t="shared" si="5"/>
        <v>0</v>
      </c>
    </row>
    <row r="17" spans="1:50" s="21" customFormat="1" ht="21" customHeight="1">
      <c r="A17" s="14">
        <v>7</v>
      </c>
      <c r="B17" s="26"/>
      <c r="C17" s="17">
        <f t="shared" si="0"/>
        <v>0</v>
      </c>
      <c r="D17" s="17">
        <f t="shared" si="1"/>
        <v>0</v>
      </c>
      <c r="E17" s="16"/>
      <c r="F17" s="23"/>
      <c r="G17" s="16"/>
      <c r="H17" s="2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23"/>
      <c r="AF17" s="15"/>
      <c r="AG17" s="15"/>
      <c r="AH17" s="15"/>
      <c r="AI17" s="17">
        <f t="shared" si="2"/>
        <v>0</v>
      </c>
      <c r="AJ17" s="17">
        <f t="shared" si="3"/>
        <v>0</v>
      </c>
      <c r="AK17" s="23"/>
      <c r="AL17" s="24"/>
      <c r="AM17" s="24"/>
      <c r="AN17" s="24"/>
      <c r="AO17" s="15"/>
      <c r="AP17" s="15"/>
      <c r="AQ17" s="15"/>
      <c r="AR17" s="15"/>
      <c r="AS17" s="15"/>
      <c r="AT17" s="15"/>
      <c r="AU17" s="15"/>
      <c r="AV17" s="15"/>
      <c r="AW17" s="17">
        <f t="shared" si="4"/>
        <v>0</v>
      </c>
      <c r="AX17" s="17">
        <f t="shared" si="5"/>
        <v>0</v>
      </c>
    </row>
    <row r="18" spans="1:50" s="21" customFormat="1" ht="21" customHeight="1">
      <c r="A18" s="14">
        <v>8</v>
      </c>
      <c r="B18" s="26"/>
      <c r="C18" s="17">
        <f t="shared" si="0"/>
        <v>0</v>
      </c>
      <c r="D18" s="17">
        <f t="shared" si="1"/>
        <v>0</v>
      </c>
      <c r="E18" s="16"/>
      <c r="F18" s="23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6"/>
      <c r="X18" s="16"/>
      <c r="Y18" s="16"/>
      <c r="Z18" s="16"/>
      <c r="AA18" s="16"/>
      <c r="AB18" s="16"/>
      <c r="AC18" s="23"/>
      <c r="AD18" s="16"/>
      <c r="AE18" s="23"/>
      <c r="AF18" s="16"/>
      <c r="AG18" s="16"/>
      <c r="AH18" s="16"/>
      <c r="AI18" s="17">
        <f t="shared" si="2"/>
        <v>0</v>
      </c>
      <c r="AJ18" s="17">
        <f t="shared" si="3"/>
        <v>0</v>
      </c>
      <c r="AK18" s="23"/>
      <c r="AL18" s="24"/>
      <c r="AM18" s="24"/>
      <c r="AN18" s="24"/>
      <c r="AO18" s="16"/>
      <c r="AP18" s="16"/>
      <c r="AQ18" s="16"/>
      <c r="AR18" s="16"/>
      <c r="AS18" s="16"/>
      <c r="AT18" s="16"/>
      <c r="AU18" s="16"/>
      <c r="AV18" s="16"/>
      <c r="AW18" s="17">
        <f t="shared" si="4"/>
        <v>0</v>
      </c>
      <c r="AX18" s="17">
        <f t="shared" si="5"/>
        <v>0</v>
      </c>
    </row>
    <row r="19" spans="1:50" s="21" customFormat="1" ht="21" customHeight="1">
      <c r="A19" s="14">
        <v>9</v>
      </c>
      <c r="B19" s="26"/>
      <c r="C19" s="17">
        <f t="shared" si="0"/>
        <v>0</v>
      </c>
      <c r="D19" s="17">
        <f t="shared" si="1"/>
        <v>0</v>
      </c>
      <c r="E19" s="16"/>
      <c r="F19" s="23"/>
      <c r="G19" s="16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6"/>
      <c r="X19" s="16"/>
      <c r="Y19" s="16"/>
      <c r="Z19" s="16"/>
      <c r="AA19" s="16"/>
      <c r="AB19" s="16"/>
      <c r="AC19" s="23"/>
      <c r="AD19" s="16"/>
      <c r="AE19" s="23"/>
      <c r="AF19" s="16"/>
      <c r="AG19" s="16"/>
      <c r="AH19" s="16"/>
      <c r="AI19" s="17">
        <f t="shared" si="2"/>
        <v>0</v>
      </c>
      <c r="AJ19" s="17">
        <f t="shared" si="3"/>
        <v>0</v>
      </c>
      <c r="AK19" s="23"/>
      <c r="AL19" s="24"/>
      <c r="AM19" s="24"/>
      <c r="AN19" s="24"/>
      <c r="AO19" s="16"/>
      <c r="AP19" s="16"/>
      <c r="AQ19" s="16"/>
      <c r="AR19" s="16"/>
      <c r="AS19" s="16"/>
      <c r="AT19" s="16"/>
      <c r="AU19" s="16"/>
      <c r="AV19" s="16"/>
      <c r="AW19" s="17">
        <f t="shared" si="4"/>
        <v>0</v>
      </c>
      <c r="AX19" s="17">
        <f t="shared" si="5"/>
        <v>0</v>
      </c>
    </row>
    <row r="20" spans="1:50" s="21" customFormat="1" ht="21" customHeight="1">
      <c r="A20" s="14">
        <v>10</v>
      </c>
      <c r="B20" s="26"/>
      <c r="C20" s="17">
        <f t="shared" si="0"/>
        <v>0</v>
      </c>
      <c r="D20" s="17">
        <f t="shared" si="1"/>
        <v>0</v>
      </c>
      <c r="E20" s="16"/>
      <c r="F20" s="23"/>
      <c r="G20" s="1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16"/>
      <c r="X20" s="16"/>
      <c r="Y20" s="16"/>
      <c r="Z20" s="16"/>
      <c r="AA20" s="23"/>
      <c r="AB20" s="23"/>
      <c r="AC20" s="23"/>
      <c r="AD20" s="16"/>
      <c r="AE20" s="23"/>
      <c r="AF20" s="16"/>
      <c r="AG20" s="16"/>
      <c r="AH20" s="16"/>
      <c r="AI20" s="17">
        <f t="shared" si="2"/>
        <v>0</v>
      </c>
      <c r="AJ20" s="17">
        <f t="shared" si="3"/>
        <v>0</v>
      </c>
      <c r="AK20" s="23"/>
      <c r="AL20" s="24"/>
      <c r="AM20" s="24"/>
      <c r="AN20" s="24"/>
      <c r="AO20" s="16"/>
      <c r="AP20" s="16"/>
      <c r="AQ20" s="16"/>
      <c r="AR20" s="16"/>
      <c r="AS20" s="23"/>
      <c r="AT20" s="16"/>
      <c r="AU20" s="16"/>
      <c r="AV20" s="16"/>
      <c r="AW20" s="17">
        <f t="shared" si="4"/>
        <v>0</v>
      </c>
      <c r="AX20" s="17">
        <f t="shared" si="5"/>
        <v>0</v>
      </c>
    </row>
    <row r="21" spans="1:50" s="21" customFormat="1" ht="18.75" customHeight="1">
      <c r="A21" s="14">
        <v>11</v>
      </c>
      <c r="B21" s="26"/>
      <c r="C21" s="17">
        <f t="shared" si="0"/>
        <v>0</v>
      </c>
      <c r="D21" s="17">
        <f t="shared" si="1"/>
        <v>0</v>
      </c>
      <c r="E21" s="16"/>
      <c r="F21" s="23"/>
      <c r="G21" s="16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16"/>
      <c r="X21" s="16"/>
      <c r="Y21" s="16"/>
      <c r="Z21" s="16"/>
      <c r="AA21" s="16"/>
      <c r="AB21" s="16"/>
      <c r="AC21" s="16"/>
      <c r="AD21" s="16"/>
      <c r="AE21" s="23"/>
      <c r="AF21" s="16"/>
      <c r="AG21" s="16"/>
      <c r="AH21" s="16"/>
      <c r="AI21" s="17">
        <f t="shared" si="2"/>
        <v>0</v>
      </c>
      <c r="AJ21" s="17">
        <f t="shared" si="3"/>
        <v>0</v>
      </c>
      <c r="AK21" s="23"/>
      <c r="AL21" s="24"/>
      <c r="AM21" s="24"/>
      <c r="AN21" s="24"/>
      <c r="AO21" s="16"/>
      <c r="AP21" s="16"/>
      <c r="AQ21" s="16"/>
      <c r="AR21" s="16"/>
      <c r="AS21" s="16"/>
      <c r="AT21" s="16"/>
      <c r="AU21" s="16"/>
      <c r="AV21" s="16"/>
      <c r="AW21" s="17">
        <f t="shared" si="4"/>
        <v>0</v>
      </c>
      <c r="AX21" s="17">
        <f t="shared" si="5"/>
        <v>0</v>
      </c>
    </row>
    <row r="22" spans="1:50" s="21" customFormat="1" ht="30" customHeight="1">
      <c r="A22" s="136" t="s">
        <v>1</v>
      </c>
      <c r="B22" s="136"/>
      <c r="C22" s="13">
        <f t="shared" ref="C22:AX22" si="6">SUM(C11:C21)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>
        <f t="shared" si="6"/>
        <v>0</v>
      </c>
      <c r="X22" s="13">
        <f t="shared" si="6"/>
        <v>0</v>
      </c>
      <c r="Y22" s="13">
        <f t="shared" si="6"/>
        <v>0</v>
      </c>
      <c r="Z22" s="13">
        <f t="shared" si="6"/>
        <v>0</v>
      </c>
      <c r="AA22" s="13">
        <f t="shared" si="6"/>
        <v>0</v>
      </c>
      <c r="AB22" s="13">
        <f t="shared" si="6"/>
        <v>0</v>
      </c>
      <c r="AC22" s="13">
        <f t="shared" si="6"/>
        <v>0</v>
      </c>
      <c r="AD22" s="13">
        <f t="shared" si="6"/>
        <v>0</v>
      </c>
      <c r="AE22" s="13">
        <f t="shared" si="6"/>
        <v>0</v>
      </c>
      <c r="AF22" s="13">
        <f t="shared" si="6"/>
        <v>0</v>
      </c>
      <c r="AG22" s="13"/>
      <c r="AH22" s="13"/>
      <c r="AI22" s="13">
        <f t="shared" si="6"/>
        <v>0</v>
      </c>
      <c r="AJ22" s="13">
        <f t="shared" si="6"/>
        <v>0</v>
      </c>
      <c r="AK22" s="13">
        <f t="shared" si="6"/>
        <v>0</v>
      </c>
      <c r="AL22" s="13">
        <f t="shared" si="6"/>
        <v>0</v>
      </c>
      <c r="AM22" s="13"/>
      <c r="AN22" s="13"/>
      <c r="AO22" s="13">
        <f t="shared" si="6"/>
        <v>0</v>
      </c>
      <c r="AP22" s="13">
        <f t="shared" si="6"/>
        <v>0</v>
      </c>
      <c r="AQ22" s="13">
        <f t="shared" si="6"/>
        <v>0</v>
      </c>
      <c r="AR22" s="13">
        <f t="shared" si="6"/>
        <v>0</v>
      </c>
      <c r="AS22" s="13">
        <f t="shared" si="6"/>
        <v>0</v>
      </c>
      <c r="AT22" s="13">
        <f t="shared" si="6"/>
        <v>0</v>
      </c>
      <c r="AU22" s="13">
        <f t="shared" si="6"/>
        <v>0</v>
      </c>
      <c r="AV22" s="13">
        <f t="shared" si="6"/>
        <v>0</v>
      </c>
      <c r="AW22" s="13">
        <f t="shared" si="6"/>
        <v>0</v>
      </c>
      <c r="AX22" s="13">
        <f t="shared" si="6"/>
        <v>0</v>
      </c>
    </row>
    <row r="23" spans="1:50" ht="16.5" customHeight="1">
      <c r="AW23" s="3"/>
    </row>
    <row r="24" spans="1:50" ht="16.5" customHeight="1">
      <c r="AW24" s="3"/>
    </row>
    <row r="25" spans="1:50" ht="16.5" customHeight="1">
      <c r="AW25" s="3"/>
    </row>
    <row r="26" spans="1:50" ht="16.5" customHeight="1">
      <c r="AW26" s="3"/>
      <c r="AX26" s="3"/>
    </row>
    <row r="27" spans="1:50" ht="16.5" customHeight="1">
      <c r="AW27" s="3"/>
    </row>
    <row r="28" spans="1:50" ht="16.5" customHeight="1">
      <c r="AW28" s="3"/>
    </row>
    <row r="29" spans="1:50" ht="16.5" customHeight="1">
      <c r="AW29" s="3"/>
    </row>
    <row r="30" spans="1:50" ht="16.5" customHeight="1">
      <c r="AW30" s="3"/>
    </row>
    <row r="31" spans="1:50" ht="16.5" customHeight="1">
      <c r="AW31" s="3"/>
    </row>
    <row r="32" spans="1:50" ht="16.5" customHeight="1">
      <c r="AW32" s="3"/>
    </row>
    <row r="33" spans="49:49" ht="16.5" customHeight="1">
      <c r="AW33" s="3"/>
    </row>
    <row r="34" spans="49:49" ht="16.5" customHeight="1">
      <c r="AW34" s="3"/>
    </row>
    <row r="35" spans="49:49" ht="16.5" customHeight="1">
      <c r="AW35" s="3"/>
    </row>
    <row r="36" spans="49:49" ht="16.5" customHeight="1">
      <c r="AW36" s="3"/>
    </row>
    <row r="37" spans="49:49" ht="16.5" customHeight="1">
      <c r="AW37" s="3"/>
    </row>
    <row r="38" spans="49:49" ht="16.5" customHeight="1">
      <c r="AW38" s="3"/>
    </row>
    <row r="39" spans="49:49" ht="16.5" customHeight="1">
      <c r="AW39" s="3"/>
    </row>
    <row r="40" spans="49:49" ht="16.5" customHeight="1">
      <c r="AW40" s="3"/>
    </row>
    <row r="41" spans="49:49" ht="16.5" customHeight="1">
      <c r="AW41" s="3"/>
    </row>
    <row r="42" spans="49:49" ht="16.5" customHeight="1">
      <c r="AW42" s="3"/>
    </row>
    <row r="43" spans="49:49" ht="16.5" customHeight="1">
      <c r="AW43" s="3"/>
    </row>
    <row r="44" spans="49:49" ht="16.5" customHeight="1">
      <c r="AW44" s="3"/>
    </row>
    <row r="45" spans="49:49" ht="16.5" customHeight="1">
      <c r="AW45" s="3"/>
    </row>
    <row r="46" spans="49:49" ht="16.5" customHeight="1">
      <c r="AW46" s="3"/>
    </row>
    <row r="47" spans="49:49" ht="16.5" customHeight="1">
      <c r="AW47" s="3"/>
    </row>
    <row r="48" spans="49:49" ht="16.5" customHeight="1">
      <c r="AW48" s="3"/>
    </row>
    <row r="49" spans="49:49" ht="16.5" customHeight="1">
      <c r="AW49" s="3"/>
    </row>
    <row r="50" spans="49:49" ht="16.5" customHeight="1">
      <c r="AW50" s="3"/>
    </row>
    <row r="51" spans="49:49" ht="16.5" customHeight="1">
      <c r="AW51" s="3"/>
    </row>
    <row r="52" spans="49:49" ht="16.5" customHeight="1">
      <c r="AW52" s="3"/>
    </row>
    <row r="53" spans="49:49" ht="16.5" customHeight="1">
      <c r="AW53" s="3"/>
    </row>
    <row r="54" spans="49:49" ht="16.5" customHeight="1">
      <c r="AW54" s="3"/>
    </row>
    <row r="55" spans="49:49" ht="16.5" customHeight="1">
      <c r="AW55" s="3"/>
    </row>
    <row r="56" spans="49:49" ht="16.5" customHeight="1">
      <c r="AW56" s="3"/>
    </row>
    <row r="57" spans="49:49" ht="16.5" customHeight="1">
      <c r="AW57" s="3"/>
    </row>
    <row r="58" spans="49:49" ht="16.5" customHeight="1">
      <c r="AW58" s="3"/>
    </row>
    <row r="59" spans="49:49" ht="16.5" customHeight="1">
      <c r="AW59" s="3"/>
    </row>
    <row r="60" spans="49:49" ht="16.5" customHeight="1">
      <c r="AW60" s="3"/>
    </row>
    <row r="61" spans="49:49" ht="16.5" customHeight="1">
      <c r="AW61" s="3"/>
    </row>
    <row r="62" spans="49:49" ht="16.5" customHeight="1">
      <c r="AW62" s="3"/>
    </row>
    <row r="63" spans="49:49" ht="16.5" customHeight="1">
      <c r="AW63" s="3"/>
    </row>
    <row r="64" spans="49:49" ht="16.5" customHeight="1">
      <c r="AW64" s="3"/>
    </row>
    <row r="65" spans="49:49" ht="16.5" customHeight="1">
      <c r="AW65" s="3"/>
    </row>
    <row r="66" spans="49:49" ht="16.5" customHeight="1">
      <c r="AW66" s="3"/>
    </row>
    <row r="67" spans="49:49" ht="16.5" customHeight="1">
      <c r="AW67" s="3"/>
    </row>
    <row r="68" spans="49:49" ht="16.5" customHeight="1">
      <c r="AW68" s="3"/>
    </row>
    <row r="69" spans="49:49" ht="16.5" customHeight="1">
      <c r="AW69" s="3"/>
    </row>
    <row r="70" spans="49:49" ht="16.5" customHeight="1">
      <c r="AW70" s="3"/>
    </row>
    <row r="71" spans="49:49" ht="16.5" customHeight="1">
      <c r="AW71" s="3"/>
    </row>
    <row r="72" spans="49:49" ht="16.5" customHeight="1">
      <c r="AW72" s="3"/>
    </row>
    <row r="73" spans="49:49" ht="16.5" customHeight="1">
      <c r="AW73" s="3"/>
    </row>
    <row r="74" spans="49:49" ht="16.5" customHeight="1">
      <c r="AW74" s="3"/>
    </row>
    <row r="75" spans="49:49" ht="16.5" customHeight="1">
      <c r="AW75" s="3"/>
    </row>
    <row r="76" spans="49:49" ht="16.5" customHeight="1">
      <c r="AW76" s="3"/>
    </row>
    <row r="77" spans="49:49" ht="16.5" customHeight="1">
      <c r="AW77" s="3"/>
    </row>
    <row r="78" spans="49:49" ht="16.5" customHeight="1">
      <c r="AW78" s="3"/>
    </row>
    <row r="79" spans="49:49" ht="16.5" customHeight="1">
      <c r="AW79" s="3"/>
    </row>
    <row r="80" spans="49:49" ht="16.5" customHeight="1">
      <c r="AW80" s="3"/>
    </row>
    <row r="81" spans="49:49" ht="16.5" customHeight="1">
      <c r="AW81" s="3"/>
    </row>
    <row r="82" spans="49:49" ht="16.5" customHeight="1">
      <c r="AW82" s="3"/>
    </row>
    <row r="83" spans="49:49" ht="16.5" customHeight="1">
      <c r="AW83" s="3"/>
    </row>
    <row r="84" spans="49:49" ht="16.5" customHeight="1">
      <c r="AW84" s="3"/>
    </row>
    <row r="85" spans="49:49" ht="16.5" customHeight="1">
      <c r="AW85" s="3"/>
    </row>
    <row r="86" spans="49:49" ht="16.5" customHeight="1">
      <c r="AW86" s="3"/>
    </row>
    <row r="87" spans="49:49" ht="16.5" customHeight="1">
      <c r="AW87" s="3"/>
    </row>
    <row r="88" spans="49:49" ht="16.5" customHeight="1">
      <c r="AW88" s="3"/>
    </row>
    <row r="89" spans="49:49" ht="16.5" customHeight="1">
      <c r="AW89" s="3"/>
    </row>
    <row r="90" spans="49:49" ht="16.5" customHeight="1">
      <c r="AW90" s="3"/>
    </row>
    <row r="91" spans="49:49" ht="16.5" customHeight="1">
      <c r="AW91" s="3"/>
    </row>
    <row r="92" spans="49:49" ht="16.5" customHeight="1">
      <c r="AW92" s="3"/>
    </row>
    <row r="93" spans="49:49" ht="16.5" customHeight="1">
      <c r="AW93" s="3"/>
    </row>
    <row r="94" spans="49:49" ht="16.5" customHeight="1">
      <c r="AW94" s="3"/>
    </row>
    <row r="95" spans="49:49" ht="16.5" customHeight="1">
      <c r="AW95" s="3"/>
    </row>
    <row r="96" spans="49:49" ht="16.5" customHeight="1">
      <c r="AW96" s="3"/>
    </row>
    <row r="97" spans="49:49" ht="16.5" customHeight="1">
      <c r="AW97" s="3"/>
    </row>
    <row r="98" spans="49:49" ht="16.5" customHeight="1">
      <c r="AW98" s="3"/>
    </row>
    <row r="99" spans="49:49" ht="16.5" customHeight="1">
      <c r="AW99" s="3"/>
    </row>
    <row r="100" spans="49:49" ht="16.5" customHeight="1">
      <c r="AW100" s="3"/>
    </row>
    <row r="101" spans="49:49" ht="16.5" customHeight="1">
      <c r="AW101" s="3"/>
    </row>
    <row r="102" spans="49:49" ht="16.5" customHeight="1">
      <c r="AW102" s="3"/>
    </row>
    <row r="103" spans="49:49" ht="16.5" customHeight="1">
      <c r="AW103" s="3"/>
    </row>
    <row r="104" spans="49:49" ht="16.5" customHeight="1">
      <c r="AW104" s="3"/>
    </row>
    <row r="105" spans="49:49" ht="16.5" customHeight="1">
      <c r="AW105" s="3"/>
    </row>
    <row r="106" spans="49:49" ht="16.5" customHeight="1">
      <c r="AW106" s="3"/>
    </row>
    <row r="107" spans="49:49" ht="16.5" customHeight="1">
      <c r="AW107" s="3"/>
    </row>
    <row r="108" spans="49:49" ht="16.5" customHeight="1">
      <c r="AW108" s="3"/>
    </row>
    <row r="109" spans="49:49" ht="16.5" customHeight="1">
      <c r="AW109" s="3"/>
    </row>
    <row r="110" spans="49:49" ht="16.5" customHeight="1">
      <c r="AW110" s="3"/>
    </row>
    <row r="111" spans="49:49" ht="16.5" customHeight="1">
      <c r="AW111" s="3"/>
    </row>
    <row r="112" spans="49:49" ht="16.5" customHeight="1">
      <c r="AW112" s="3"/>
    </row>
    <row r="113" spans="1:49" ht="16.5" customHeight="1">
      <c r="AW113" s="3"/>
    </row>
    <row r="114" spans="1:49" ht="16.5" customHeight="1">
      <c r="AW114" s="3"/>
    </row>
    <row r="115" spans="1:49" ht="16.5" customHeight="1">
      <c r="AW115" s="3"/>
    </row>
    <row r="116" spans="1:49" ht="16.5" customHeight="1">
      <c r="AW116" s="3"/>
    </row>
    <row r="117" spans="1:49" ht="16.5" customHeight="1">
      <c r="AW117" s="3"/>
    </row>
    <row r="118" spans="1:49" ht="16.5" customHeight="1">
      <c r="AW118" s="3"/>
    </row>
    <row r="119" spans="1:49" ht="16.5" customHeight="1">
      <c r="AW119" s="3"/>
    </row>
    <row r="120" spans="1:49" ht="16.5" customHeight="1">
      <c r="AW120" s="3"/>
    </row>
    <row r="121" spans="1:49" ht="16.5" customHeight="1">
      <c r="AW121" s="3"/>
    </row>
    <row r="122" spans="1:49" ht="16.5" customHeight="1">
      <c r="AW122" s="3"/>
    </row>
    <row r="123" spans="1:49" ht="16.5" customHeight="1">
      <c r="AW123" s="3"/>
    </row>
    <row r="124" spans="1:49" ht="16.5" customHeight="1">
      <c r="AW124" s="3"/>
    </row>
    <row r="125" spans="1:49" ht="16.5" customHeight="1">
      <c r="AW125" s="3"/>
    </row>
    <row r="126" spans="1:49" s="4" customFormat="1" ht="22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3"/>
    </row>
    <row r="127" spans="1:49" s="4" customFormat="1" ht="24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9" s="4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s="4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1" spans="1:48" ht="45" customHeight="1"/>
  </sheetData>
  <mergeCells count="41">
    <mergeCell ref="A1:Z1"/>
    <mergeCell ref="A2:Z2"/>
    <mergeCell ref="A4:A9"/>
    <mergeCell ref="B4:B9"/>
    <mergeCell ref="W7:X8"/>
    <mergeCell ref="AI3:AJ3"/>
    <mergeCell ref="AG7:AH8"/>
    <mergeCell ref="M8:N8"/>
    <mergeCell ref="E4:AP4"/>
    <mergeCell ref="E5:AH5"/>
    <mergeCell ref="A22:B22"/>
    <mergeCell ref="E8:F8"/>
    <mergeCell ref="C4:D8"/>
    <mergeCell ref="E7:H7"/>
    <mergeCell ref="G8:H8"/>
    <mergeCell ref="S8:T8"/>
    <mergeCell ref="Y3:Z3"/>
    <mergeCell ref="U8:V8"/>
    <mergeCell ref="K7:V7"/>
    <mergeCell ref="Y7:Z8"/>
    <mergeCell ref="Q8:R8"/>
    <mergeCell ref="AU8:AV8"/>
    <mergeCell ref="AK5:AP5"/>
    <mergeCell ref="O8:P8"/>
    <mergeCell ref="I7:J8"/>
    <mergeCell ref="AA7:AB8"/>
    <mergeCell ref="AE7:AF8"/>
    <mergeCell ref="K8:L8"/>
    <mergeCell ref="AI5:AJ8"/>
    <mergeCell ref="AC7:AD8"/>
    <mergeCell ref="E6:AH6"/>
    <mergeCell ref="AK6:AN6"/>
    <mergeCell ref="AW4:AX4"/>
    <mergeCell ref="AM7:AN8"/>
    <mergeCell ref="AO6:AP8"/>
    <mergeCell ref="AW5:AX8"/>
    <mergeCell ref="AQ6:AR8"/>
    <mergeCell ref="AS8:AT8"/>
    <mergeCell ref="AK7:AL8"/>
    <mergeCell ref="AQ5:AV5"/>
    <mergeCell ref="AS6:AV7"/>
  </mergeCells>
  <phoneticPr fontId="2" type="noConversion"/>
  <pageMargins left="0.27" right="0.25" top="0.24" bottom="0.18" header="0.22" footer="0.18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54"/>
  <sheetViews>
    <sheetView workbookViewId="0">
      <selection sqref="A1:L1"/>
    </sheetView>
  </sheetViews>
  <sheetFormatPr defaultRowHeight="17.25"/>
  <cols>
    <col min="1" max="1" width="3.625" style="35" customWidth="1"/>
    <col min="2" max="2" width="14.375" style="35" customWidth="1"/>
    <col min="3" max="3" width="12.75" style="35" customWidth="1"/>
    <col min="4" max="4" width="11" style="35" customWidth="1"/>
    <col min="5" max="5" width="12.125" style="35" customWidth="1"/>
    <col min="6" max="6" width="9.875" style="35" customWidth="1"/>
    <col min="7" max="7" width="12.125" style="35" customWidth="1"/>
    <col min="8" max="8" width="9.625" style="35" customWidth="1"/>
    <col min="9" max="9" width="12.875" style="35" customWidth="1"/>
    <col min="10" max="10" width="9.875" style="35" customWidth="1"/>
    <col min="11" max="11" width="8.875" style="35" customWidth="1"/>
    <col min="12" max="12" width="8.25" style="35" customWidth="1"/>
    <col min="13" max="13" width="12.125" style="35" customWidth="1"/>
    <col min="14" max="14" width="16.375" style="35" customWidth="1"/>
    <col min="15" max="15" width="12.875" style="35" customWidth="1"/>
    <col min="16" max="20" width="11.625" style="35" customWidth="1"/>
    <col min="21" max="21" width="12.375" style="35" customWidth="1"/>
    <col min="22" max="22" width="13" style="35" customWidth="1"/>
    <col min="23" max="25" width="11.625" style="35" customWidth="1"/>
    <col min="26" max="26" width="13.125" style="35" customWidth="1"/>
    <col min="27" max="27" width="12.625" style="35" customWidth="1"/>
    <col min="28" max="30" width="11.625" style="35" customWidth="1"/>
    <col min="31" max="31" width="12.75" style="35" customWidth="1"/>
    <col min="32" max="32" width="13.125" style="35" customWidth="1"/>
    <col min="33" max="33" width="9.5" style="35" customWidth="1"/>
    <col min="34" max="34" width="10.375" style="35" customWidth="1"/>
    <col min="35" max="35" width="11.5" style="35" customWidth="1"/>
    <col min="36" max="36" width="12.25" style="35" customWidth="1"/>
    <col min="37" max="37" width="11.375" style="35" customWidth="1"/>
    <col min="38" max="40" width="14" style="35" customWidth="1"/>
    <col min="41" max="41" width="9.125" style="35" customWidth="1"/>
    <col min="42" max="44" width="9.75" style="35" customWidth="1"/>
    <col min="45" max="45" width="10" style="35" customWidth="1"/>
    <col min="46" max="53" width="9.75" style="35" customWidth="1"/>
    <col min="54" max="54" width="8.75" style="35" customWidth="1"/>
    <col min="55" max="55" width="10.75" style="35" customWidth="1"/>
    <col min="56" max="56" width="11.5" style="35" customWidth="1"/>
    <col min="57" max="57" width="9.375" style="35" customWidth="1"/>
    <col min="58" max="58" width="8.125" style="35" customWidth="1"/>
    <col min="59" max="59" width="11.375" style="35" customWidth="1"/>
    <col min="60" max="60" width="10.625" style="35" customWidth="1"/>
    <col min="61" max="61" width="12.125" style="35" customWidth="1"/>
    <col min="62" max="62" width="11.75" style="35" customWidth="1"/>
    <col min="63" max="63" width="12.875" style="35" customWidth="1"/>
    <col min="64" max="64" width="11.125" style="35" customWidth="1"/>
    <col min="65" max="65" width="11.625" style="35" customWidth="1"/>
    <col min="66" max="66" width="15" style="35" customWidth="1"/>
    <col min="67" max="67" width="9.875" style="35" bestFit="1" customWidth="1"/>
    <col min="68" max="16384" width="9" style="35"/>
  </cols>
  <sheetData>
    <row r="1" spans="1:68" ht="39" customHeight="1">
      <c r="A1" s="184" t="s">
        <v>165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7"/>
      <c r="AJ1" s="57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</row>
    <row r="2" spans="1:68" ht="13.5" customHeight="1">
      <c r="A2" s="184"/>
      <c r="B2" s="184"/>
      <c r="C2" s="184"/>
      <c r="D2" s="184"/>
      <c r="E2" s="184"/>
      <c r="F2" s="184"/>
      <c r="G2" s="184"/>
      <c r="H2" s="184"/>
      <c r="I2" s="59"/>
      <c r="J2" s="59"/>
      <c r="K2" s="59" t="s">
        <v>164</v>
      </c>
      <c r="L2" s="59"/>
      <c r="M2" s="59"/>
      <c r="N2" s="59"/>
      <c r="O2" s="60" t="s">
        <v>126</v>
      </c>
      <c r="P2" s="61">
        <v>43555</v>
      </c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</row>
    <row r="3" spans="1:68" s="64" customFormat="1" ht="15" customHeight="1">
      <c r="A3" s="185" t="s">
        <v>53</v>
      </c>
      <c r="B3" s="100" t="s">
        <v>56</v>
      </c>
      <c r="C3" s="186" t="s">
        <v>144</v>
      </c>
      <c r="D3" s="187"/>
      <c r="E3" s="187"/>
      <c r="F3" s="187"/>
      <c r="G3" s="187"/>
      <c r="H3" s="188"/>
      <c r="I3" s="192" t="s">
        <v>127</v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4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</row>
    <row r="4" spans="1:68" s="64" customFormat="1" ht="25.5" customHeight="1">
      <c r="A4" s="185"/>
      <c r="B4" s="100"/>
      <c r="C4" s="189"/>
      <c r="D4" s="190"/>
      <c r="E4" s="190"/>
      <c r="F4" s="190"/>
      <c r="G4" s="190"/>
      <c r="H4" s="191"/>
      <c r="I4" s="196" t="s">
        <v>128</v>
      </c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8"/>
      <c r="BC4" s="199" t="s">
        <v>129</v>
      </c>
      <c r="BD4" s="200"/>
      <c r="BE4" s="200"/>
      <c r="BF4" s="200"/>
      <c r="BG4" s="200"/>
      <c r="BH4" s="200"/>
      <c r="BI4" s="151" t="s">
        <v>130</v>
      </c>
      <c r="BJ4" s="151"/>
      <c r="BK4" s="151"/>
      <c r="BL4" s="151"/>
      <c r="BM4" s="151"/>
      <c r="BN4" s="151"/>
    </row>
    <row r="5" spans="1:68" s="64" customFormat="1" ht="0.75" hidden="1" customHeight="1">
      <c r="A5" s="185"/>
      <c r="B5" s="100"/>
      <c r="C5" s="189"/>
      <c r="D5" s="190"/>
      <c r="E5" s="190"/>
      <c r="F5" s="190"/>
      <c r="G5" s="190"/>
      <c r="H5" s="191"/>
      <c r="I5" s="171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201"/>
      <c r="BC5" s="171"/>
      <c r="BD5" s="172"/>
      <c r="BE5" s="172"/>
      <c r="BF5" s="172"/>
      <c r="BG5" s="151" t="s">
        <v>145</v>
      </c>
      <c r="BH5" s="151"/>
      <c r="BI5" s="151" t="s">
        <v>146</v>
      </c>
      <c r="BJ5" s="151"/>
      <c r="BK5" s="151" t="s">
        <v>131</v>
      </c>
      <c r="BL5" s="151"/>
      <c r="BM5" s="151"/>
      <c r="BN5" s="151"/>
    </row>
    <row r="6" spans="1:68" s="64" customFormat="1" ht="43.5" customHeight="1">
      <c r="A6" s="185"/>
      <c r="B6" s="100"/>
      <c r="C6" s="189"/>
      <c r="D6" s="190"/>
      <c r="E6" s="190"/>
      <c r="F6" s="190"/>
      <c r="G6" s="190"/>
      <c r="H6" s="191"/>
      <c r="I6" s="151" t="s">
        <v>132</v>
      </c>
      <c r="J6" s="151"/>
      <c r="K6" s="151"/>
      <c r="L6" s="151"/>
      <c r="M6" s="173" t="s">
        <v>147</v>
      </c>
      <c r="N6" s="174"/>
      <c r="O6" s="177" t="s">
        <v>133</v>
      </c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9"/>
      <c r="AE6" s="180" t="s">
        <v>148</v>
      </c>
      <c r="AF6" s="181"/>
      <c r="AG6" s="180" t="s">
        <v>149</v>
      </c>
      <c r="AH6" s="181"/>
      <c r="AI6" s="152" t="s">
        <v>42</v>
      </c>
      <c r="AJ6" s="153"/>
      <c r="AK6" s="165" t="s">
        <v>150</v>
      </c>
      <c r="AL6" s="100"/>
      <c r="AM6" s="152" t="s">
        <v>42</v>
      </c>
      <c r="AN6" s="153"/>
      <c r="AO6" s="166" t="s">
        <v>151</v>
      </c>
      <c r="AP6" s="166"/>
      <c r="AQ6" s="167" t="s">
        <v>152</v>
      </c>
      <c r="AR6" s="168"/>
      <c r="AS6" s="168"/>
      <c r="AT6" s="168"/>
      <c r="AU6" s="168"/>
      <c r="AV6" s="169"/>
      <c r="AW6" s="152" t="s">
        <v>134</v>
      </c>
      <c r="AX6" s="170"/>
      <c r="AY6" s="170"/>
      <c r="AZ6" s="170"/>
      <c r="BA6" s="170"/>
      <c r="BB6" s="153"/>
      <c r="BC6" s="158" t="s">
        <v>153</v>
      </c>
      <c r="BD6" s="159"/>
      <c r="BE6" s="158" t="s">
        <v>154</v>
      </c>
      <c r="BF6" s="159"/>
      <c r="BG6" s="151"/>
      <c r="BH6" s="151"/>
      <c r="BI6" s="151"/>
      <c r="BJ6" s="151"/>
      <c r="BK6" s="151"/>
      <c r="BL6" s="151"/>
      <c r="BM6" s="151"/>
      <c r="BN6" s="151"/>
    </row>
    <row r="7" spans="1:68" s="64" customFormat="1" ht="112.5" customHeight="1">
      <c r="A7" s="185"/>
      <c r="B7" s="100"/>
      <c r="C7" s="162" t="s">
        <v>135</v>
      </c>
      <c r="D7" s="162"/>
      <c r="E7" s="163" t="s">
        <v>44</v>
      </c>
      <c r="F7" s="163"/>
      <c r="G7" s="164" t="s">
        <v>45</v>
      </c>
      <c r="H7" s="164"/>
      <c r="I7" s="100" t="s">
        <v>155</v>
      </c>
      <c r="J7" s="100"/>
      <c r="K7" s="100" t="s">
        <v>156</v>
      </c>
      <c r="L7" s="100"/>
      <c r="M7" s="175"/>
      <c r="N7" s="176"/>
      <c r="O7" s="152" t="s">
        <v>136</v>
      </c>
      <c r="P7" s="153"/>
      <c r="Q7" s="156" t="s">
        <v>157</v>
      </c>
      <c r="R7" s="157"/>
      <c r="S7" s="152" t="s">
        <v>137</v>
      </c>
      <c r="T7" s="153"/>
      <c r="U7" s="152" t="s">
        <v>138</v>
      </c>
      <c r="V7" s="153"/>
      <c r="W7" s="152" t="s">
        <v>139</v>
      </c>
      <c r="X7" s="153"/>
      <c r="Y7" s="154" t="s">
        <v>158</v>
      </c>
      <c r="Z7" s="155"/>
      <c r="AA7" s="152" t="s">
        <v>159</v>
      </c>
      <c r="AB7" s="153"/>
      <c r="AC7" s="152" t="s">
        <v>160</v>
      </c>
      <c r="AD7" s="153"/>
      <c r="AE7" s="182"/>
      <c r="AF7" s="183"/>
      <c r="AG7" s="182"/>
      <c r="AH7" s="183"/>
      <c r="AI7" s="156" t="s">
        <v>161</v>
      </c>
      <c r="AJ7" s="157"/>
      <c r="AK7" s="100"/>
      <c r="AL7" s="100"/>
      <c r="AM7" s="156" t="s">
        <v>162</v>
      </c>
      <c r="AN7" s="157"/>
      <c r="AO7" s="166"/>
      <c r="AP7" s="166"/>
      <c r="AQ7" s="162" t="s">
        <v>135</v>
      </c>
      <c r="AR7" s="162"/>
      <c r="AS7" s="162" t="s">
        <v>44</v>
      </c>
      <c r="AT7" s="162"/>
      <c r="AU7" s="162" t="s">
        <v>45</v>
      </c>
      <c r="AV7" s="162"/>
      <c r="AW7" s="162" t="s">
        <v>140</v>
      </c>
      <c r="AX7" s="162"/>
      <c r="AY7" s="147" t="s">
        <v>141</v>
      </c>
      <c r="AZ7" s="148"/>
      <c r="BA7" s="149" t="s">
        <v>142</v>
      </c>
      <c r="BB7" s="150"/>
      <c r="BC7" s="160"/>
      <c r="BD7" s="161"/>
      <c r="BE7" s="160"/>
      <c r="BF7" s="161"/>
      <c r="BG7" s="151"/>
      <c r="BH7" s="151"/>
      <c r="BI7" s="151"/>
      <c r="BJ7" s="151"/>
      <c r="BK7" s="151" t="s">
        <v>163</v>
      </c>
      <c r="BL7" s="151"/>
      <c r="BM7" s="151" t="s">
        <v>143</v>
      </c>
      <c r="BN7" s="151"/>
    </row>
    <row r="8" spans="1:68" s="64" customFormat="1" ht="30" customHeight="1">
      <c r="A8" s="185"/>
      <c r="B8" s="100"/>
      <c r="C8" s="65" t="s">
        <v>47</v>
      </c>
      <c r="D8" s="66" t="s">
        <v>46</v>
      </c>
      <c r="E8" s="65" t="s">
        <v>47</v>
      </c>
      <c r="F8" s="66" t="s">
        <v>46</v>
      </c>
      <c r="G8" s="65" t="s">
        <v>47</v>
      </c>
      <c r="H8" s="66" t="s">
        <v>46</v>
      </c>
      <c r="I8" s="65" t="s">
        <v>47</v>
      </c>
      <c r="J8" s="66" t="s">
        <v>46</v>
      </c>
      <c r="K8" s="65" t="s">
        <v>47</v>
      </c>
      <c r="L8" s="66" t="s">
        <v>46</v>
      </c>
      <c r="M8" s="65" t="s">
        <v>47</v>
      </c>
      <c r="N8" s="66" t="s">
        <v>46</v>
      </c>
      <c r="O8" s="65" t="s">
        <v>47</v>
      </c>
      <c r="P8" s="66" t="s">
        <v>46</v>
      </c>
      <c r="Q8" s="65" t="s">
        <v>47</v>
      </c>
      <c r="R8" s="66" t="s">
        <v>46</v>
      </c>
      <c r="S8" s="65" t="s">
        <v>47</v>
      </c>
      <c r="T8" s="66" t="s">
        <v>46</v>
      </c>
      <c r="U8" s="65" t="s">
        <v>47</v>
      </c>
      <c r="V8" s="66" t="s">
        <v>46</v>
      </c>
      <c r="W8" s="65" t="s">
        <v>47</v>
      </c>
      <c r="X8" s="66" t="s">
        <v>46</v>
      </c>
      <c r="Y8" s="65" t="s">
        <v>47</v>
      </c>
      <c r="Z8" s="66" t="s">
        <v>46</v>
      </c>
      <c r="AA8" s="65" t="s">
        <v>47</v>
      </c>
      <c r="AB8" s="66" t="s">
        <v>46</v>
      </c>
      <c r="AC8" s="65" t="s">
        <v>47</v>
      </c>
      <c r="AD8" s="66" t="s">
        <v>46</v>
      </c>
      <c r="AE8" s="65" t="s">
        <v>47</v>
      </c>
      <c r="AF8" s="66" t="s">
        <v>46</v>
      </c>
      <c r="AG8" s="65" t="s">
        <v>47</v>
      </c>
      <c r="AH8" s="66" t="s">
        <v>46</v>
      </c>
      <c r="AI8" s="65" t="s">
        <v>47</v>
      </c>
      <c r="AJ8" s="66" t="s">
        <v>46</v>
      </c>
      <c r="AK8" s="65" t="s">
        <v>47</v>
      </c>
      <c r="AL8" s="66" t="s">
        <v>46</v>
      </c>
      <c r="AM8" s="65" t="s">
        <v>47</v>
      </c>
      <c r="AN8" s="66" t="s">
        <v>46</v>
      </c>
      <c r="AO8" s="65" t="s">
        <v>47</v>
      </c>
      <c r="AP8" s="66" t="s">
        <v>46</v>
      </c>
      <c r="AQ8" s="65" t="s">
        <v>47</v>
      </c>
      <c r="AR8" s="66" t="s">
        <v>46</v>
      </c>
      <c r="AS8" s="65" t="s">
        <v>47</v>
      </c>
      <c r="AT8" s="66" t="s">
        <v>46</v>
      </c>
      <c r="AU8" s="65" t="s">
        <v>47</v>
      </c>
      <c r="AV8" s="66" t="s">
        <v>46</v>
      </c>
      <c r="AW8" s="65" t="s">
        <v>47</v>
      </c>
      <c r="AX8" s="66" t="s">
        <v>46</v>
      </c>
      <c r="AY8" s="65" t="s">
        <v>47</v>
      </c>
      <c r="AZ8" s="66" t="s">
        <v>46</v>
      </c>
      <c r="BA8" s="65" t="s">
        <v>47</v>
      </c>
      <c r="BB8" s="66" t="s">
        <v>46</v>
      </c>
      <c r="BC8" s="65" t="s">
        <v>47</v>
      </c>
      <c r="BD8" s="66" t="s">
        <v>46</v>
      </c>
      <c r="BE8" s="65" t="s">
        <v>47</v>
      </c>
      <c r="BF8" s="66" t="s">
        <v>46</v>
      </c>
      <c r="BG8" s="65" t="s">
        <v>47</v>
      </c>
      <c r="BH8" s="66" t="s">
        <v>46</v>
      </c>
      <c r="BI8" s="65" t="s">
        <v>47</v>
      </c>
      <c r="BJ8" s="66" t="s">
        <v>46</v>
      </c>
      <c r="BK8" s="65" t="s">
        <v>47</v>
      </c>
      <c r="BL8" s="66" t="s">
        <v>46</v>
      </c>
      <c r="BM8" s="65" t="s">
        <v>47</v>
      </c>
      <c r="BN8" s="66" t="s">
        <v>46</v>
      </c>
    </row>
    <row r="9" spans="1:68" s="64" customFormat="1" ht="10.5" customHeight="1">
      <c r="A9" s="63"/>
      <c r="B9" s="63">
        <v>1</v>
      </c>
      <c r="C9" s="63">
        <v>2</v>
      </c>
      <c r="D9" s="63">
        <v>3</v>
      </c>
      <c r="E9" s="63">
        <v>4</v>
      </c>
      <c r="F9" s="63">
        <v>5</v>
      </c>
      <c r="G9" s="63">
        <v>6</v>
      </c>
      <c r="H9" s="63">
        <v>7</v>
      </c>
      <c r="I9" s="63">
        <v>8</v>
      </c>
      <c r="J9" s="63">
        <v>9</v>
      </c>
      <c r="K9" s="63">
        <v>10</v>
      </c>
      <c r="L9" s="63">
        <v>11</v>
      </c>
      <c r="M9" s="63">
        <v>12</v>
      </c>
      <c r="N9" s="63">
        <v>13</v>
      </c>
      <c r="O9" s="63">
        <v>14</v>
      </c>
      <c r="P9" s="63">
        <v>15</v>
      </c>
      <c r="Q9" s="63">
        <v>16</v>
      </c>
      <c r="R9" s="63">
        <v>17</v>
      </c>
      <c r="S9" s="63">
        <v>18</v>
      </c>
      <c r="T9" s="63">
        <v>19</v>
      </c>
      <c r="U9" s="63">
        <v>20</v>
      </c>
      <c r="V9" s="63">
        <v>21</v>
      </c>
      <c r="W9" s="63">
        <v>22</v>
      </c>
      <c r="X9" s="63">
        <v>23</v>
      </c>
      <c r="Y9" s="63">
        <v>24</v>
      </c>
      <c r="Z9" s="63">
        <v>25</v>
      </c>
      <c r="AA9" s="63">
        <v>26</v>
      </c>
      <c r="AB9" s="63">
        <v>27</v>
      </c>
      <c r="AC9" s="63">
        <v>28</v>
      </c>
      <c r="AD9" s="63">
        <v>29</v>
      </c>
      <c r="AE9" s="63">
        <v>30</v>
      </c>
      <c r="AF9" s="63">
        <v>31</v>
      </c>
      <c r="AG9" s="63">
        <v>32</v>
      </c>
      <c r="AH9" s="63">
        <v>33</v>
      </c>
      <c r="AI9" s="63">
        <v>34</v>
      </c>
      <c r="AJ9" s="63">
        <v>35</v>
      </c>
      <c r="AK9" s="63">
        <v>36</v>
      </c>
      <c r="AL9" s="63">
        <v>37</v>
      </c>
      <c r="AM9" s="63">
        <v>38</v>
      </c>
      <c r="AN9" s="63">
        <v>39</v>
      </c>
      <c r="AO9" s="63">
        <v>40</v>
      </c>
      <c r="AP9" s="63">
        <v>41</v>
      </c>
      <c r="AQ9" s="63">
        <v>42</v>
      </c>
      <c r="AR9" s="63">
        <v>43</v>
      </c>
      <c r="AS9" s="63">
        <v>44</v>
      </c>
      <c r="AT9" s="63">
        <v>45</v>
      </c>
      <c r="AU9" s="63">
        <v>46</v>
      </c>
      <c r="AV9" s="63">
        <v>47</v>
      </c>
      <c r="AW9" s="63">
        <v>48</v>
      </c>
      <c r="AX9" s="63">
        <v>49</v>
      </c>
      <c r="AY9" s="63">
        <v>50</v>
      </c>
      <c r="AZ9" s="63">
        <v>51</v>
      </c>
      <c r="BA9" s="63">
        <v>52</v>
      </c>
      <c r="BB9" s="63">
        <v>53</v>
      </c>
      <c r="BC9" s="63">
        <v>54</v>
      </c>
      <c r="BD9" s="63">
        <v>55</v>
      </c>
      <c r="BE9" s="63">
        <v>56</v>
      </c>
      <c r="BF9" s="63">
        <v>57</v>
      </c>
      <c r="BG9" s="63">
        <v>58</v>
      </c>
      <c r="BH9" s="63">
        <v>59</v>
      </c>
      <c r="BI9" s="63">
        <v>60</v>
      </c>
      <c r="BJ9" s="63">
        <v>61</v>
      </c>
      <c r="BK9" s="63">
        <v>62</v>
      </c>
      <c r="BL9" s="63">
        <v>63</v>
      </c>
      <c r="BM9" s="63">
        <v>64</v>
      </c>
      <c r="BN9" s="63">
        <v>65</v>
      </c>
    </row>
    <row r="10" spans="1:68" s="69" customFormat="1" ht="18" customHeight="1">
      <c r="A10" s="67">
        <v>1</v>
      </c>
      <c r="B10" s="55" t="s">
        <v>84</v>
      </c>
      <c r="C10" s="68">
        <f t="shared" ref="C10:C52" si="0">E10+G10-BA10</f>
        <v>184760.9</v>
      </c>
      <c r="D10" s="68">
        <f t="shared" ref="D10:D52" si="1">F10+H10-BB10</f>
        <v>27287.394399999997</v>
      </c>
      <c r="E10" s="68">
        <f t="shared" ref="E10:E52" si="2">I10+K10+M10+AE10+AG10+AK10+AO10+AS10</f>
        <v>166360.29999999999</v>
      </c>
      <c r="F10" s="68">
        <f t="shared" ref="F10:F52" si="3">J10+L10+N10+AF10+AH10+AL10+AP10+AT10</f>
        <v>27687.854399999997</v>
      </c>
      <c r="G10" s="68">
        <f t="shared" ref="G10:G52" si="4">AY10+BC10+BE10+BG10+BI10+BK10+BM10</f>
        <v>18400.599999999999</v>
      </c>
      <c r="H10" s="68">
        <f t="shared" ref="H10:H52" si="5">AZ10+BD10+BF10+BH10+BJ10+BL10+BN10</f>
        <v>-400.46000000000004</v>
      </c>
      <c r="I10" s="68">
        <v>45000</v>
      </c>
      <c r="J10" s="68">
        <v>9644.7559999999994</v>
      </c>
      <c r="K10" s="68">
        <v>0</v>
      </c>
      <c r="L10" s="68">
        <v>0</v>
      </c>
      <c r="M10" s="68">
        <v>30570</v>
      </c>
      <c r="N10" s="68">
        <v>4291.9463999999998</v>
      </c>
      <c r="O10" s="68">
        <v>3300</v>
      </c>
      <c r="P10" s="68">
        <v>1218.7107000000001</v>
      </c>
      <c r="Q10" s="68">
        <v>1350</v>
      </c>
      <c r="R10" s="68">
        <v>107.2302</v>
      </c>
      <c r="S10" s="68">
        <v>400</v>
      </c>
      <c r="T10" s="68">
        <v>42.751600000000003</v>
      </c>
      <c r="U10" s="68">
        <v>700</v>
      </c>
      <c r="V10" s="68">
        <v>0</v>
      </c>
      <c r="W10" s="68">
        <v>3180</v>
      </c>
      <c r="X10" s="68">
        <v>314.91500000000002</v>
      </c>
      <c r="Y10" s="68">
        <v>1830</v>
      </c>
      <c r="Z10" s="68">
        <v>112.315</v>
      </c>
      <c r="AA10" s="68">
        <v>5550</v>
      </c>
      <c r="AB10" s="68">
        <v>849.22</v>
      </c>
      <c r="AC10" s="68">
        <v>13150</v>
      </c>
      <c r="AD10" s="68">
        <v>1579.1188999999999</v>
      </c>
      <c r="AE10" s="68">
        <v>0</v>
      </c>
      <c r="AF10" s="68">
        <v>0</v>
      </c>
      <c r="AG10" s="68">
        <v>75834.5</v>
      </c>
      <c r="AH10" s="68">
        <v>12944.152</v>
      </c>
      <c r="AI10" s="68">
        <v>75834.5</v>
      </c>
      <c r="AJ10" s="68">
        <v>12944.152</v>
      </c>
      <c r="AK10" s="68">
        <v>700</v>
      </c>
      <c r="AL10" s="68">
        <v>0</v>
      </c>
      <c r="AM10" s="68">
        <v>700</v>
      </c>
      <c r="AN10" s="68">
        <v>0</v>
      </c>
      <c r="AO10" s="68">
        <v>4000</v>
      </c>
      <c r="AP10" s="68">
        <v>805</v>
      </c>
      <c r="AQ10" s="68">
        <f t="shared" ref="AQ10:AQ52" si="6">AS10+AU10-BA10</f>
        <v>10255.799999999999</v>
      </c>
      <c r="AR10" s="68">
        <f t="shared" ref="AR10:AR52" si="7">AT10+AV10-BB10</f>
        <v>2</v>
      </c>
      <c r="AS10" s="68">
        <v>10255.799999999999</v>
      </c>
      <c r="AT10" s="68">
        <v>2</v>
      </c>
      <c r="AU10" s="68">
        <v>0</v>
      </c>
      <c r="AV10" s="68">
        <v>0</v>
      </c>
      <c r="AW10" s="68">
        <v>9695.7999999999993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22650.6</v>
      </c>
      <c r="BD10" s="68">
        <v>700</v>
      </c>
      <c r="BE10" s="68">
        <v>750</v>
      </c>
      <c r="BF10" s="68">
        <v>0</v>
      </c>
      <c r="BG10" s="68">
        <v>0</v>
      </c>
      <c r="BH10" s="68">
        <v>0</v>
      </c>
      <c r="BI10" s="68">
        <v>-2500</v>
      </c>
      <c r="BJ10" s="68">
        <v>0</v>
      </c>
      <c r="BK10" s="68">
        <v>-2500</v>
      </c>
      <c r="BL10" s="68">
        <v>-1100.46</v>
      </c>
      <c r="BM10" s="68">
        <v>0</v>
      </c>
      <c r="BN10" s="68">
        <v>0</v>
      </c>
      <c r="BP10" s="204"/>
    </row>
    <row r="11" spans="1:68" s="69" customFormat="1" ht="18" customHeight="1">
      <c r="A11" s="67">
        <v>2</v>
      </c>
      <c r="B11" s="55" t="s">
        <v>85</v>
      </c>
      <c r="C11" s="68">
        <f t="shared" si="0"/>
        <v>35323.1014</v>
      </c>
      <c r="D11" s="68">
        <f t="shared" si="1"/>
        <v>3243.8632000000002</v>
      </c>
      <c r="E11" s="68">
        <f t="shared" si="2"/>
        <v>29484.9</v>
      </c>
      <c r="F11" s="68">
        <f t="shared" si="3"/>
        <v>3003.7632000000003</v>
      </c>
      <c r="G11" s="68">
        <f t="shared" si="4"/>
        <v>5838.2013999999999</v>
      </c>
      <c r="H11" s="68">
        <f t="shared" si="5"/>
        <v>240.1</v>
      </c>
      <c r="I11" s="68">
        <v>17561.5</v>
      </c>
      <c r="J11" s="68">
        <v>2276.2600000000002</v>
      </c>
      <c r="K11" s="68">
        <v>0</v>
      </c>
      <c r="L11" s="68">
        <v>0</v>
      </c>
      <c r="M11" s="68">
        <v>5410</v>
      </c>
      <c r="N11" s="68">
        <v>727.50319999999999</v>
      </c>
      <c r="O11" s="68">
        <v>1240</v>
      </c>
      <c r="P11" s="68">
        <v>244.87119999999999</v>
      </c>
      <c r="Q11" s="68">
        <v>1100</v>
      </c>
      <c r="R11" s="68">
        <v>249</v>
      </c>
      <c r="S11" s="68">
        <v>0</v>
      </c>
      <c r="T11" s="68">
        <v>0</v>
      </c>
      <c r="U11" s="68">
        <v>0</v>
      </c>
      <c r="V11" s="68">
        <v>0</v>
      </c>
      <c r="W11" s="68">
        <v>1420</v>
      </c>
      <c r="X11" s="68">
        <v>31.632000000000001</v>
      </c>
      <c r="Y11" s="68">
        <v>1300</v>
      </c>
      <c r="Z11" s="68">
        <v>29.231999999999999</v>
      </c>
      <c r="AA11" s="68">
        <v>700</v>
      </c>
      <c r="AB11" s="68">
        <v>0</v>
      </c>
      <c r="AC11" s="68">
        <v>750</v>
      </c>
      <c r="AD11" s="68">
        <v>202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600</v>
      </c>
      <c r="AP11" s="68">
        <v>0</v>
      </c>
      <c r="AQ11" s="68">
        <f t="shared" si="6"/>
        <v>5913.4</v>
      </c>
      <c r="AR11" s="68">
        <f t="shared" si="7"/>
        <v>0</v>
      </c>
      <c r="AS11" s="68">
        <v>5913.4</v>
      </c>
      <c r="AT11" s="68">
        <v>0</v>
      </c>
      <c r="AU11" s="68">
        <v>0</v>
      </c>
      <c r="AV11" s="68">
        <v>0</v>
      </c>
      <c r="AW11" s="68">
        <v>5853.4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5338.2013999999999</v>
      </c>
      <c r="BD11" s="68">
        <v>0</v>
      </c>
      <c r="BE11" s="68">
        <v>500</v>
      </c>
      <c r="BF11" s="68">
        <v>240.1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P11" s="204"/>
    </row>
    <row r="12" spans="1:68" s="69" customFormat="1" ht="18" customHeight="1">
      <c r="A12" s="67">
        <v>3</v>
      </c>
      <c r="B12" s="55" t="s">
        <v>86</v>
      </c>
      <c r="C12" s="68">
        <f t="shared" si="0"/>
        <v>619370.28370000003</v>
      </c>
      <c r="D12" s="68">
        <f t="shared" si="1"/>
        <v>82147.127900000021</v>
      </c>
      <c r="E12" s="68">
        <f t="shared" si="2"/>
        <v>508490.92200000002</v>
      </c>
      <c r="F12" s="68">
        <f t="shared" si="3"/>
        <v>73378.876900000017</v>
      </c>
      <c r="G12" s="68">
        <f t="shared" si="4"/>
        <v>155553.36170000001</v>
      </c>
      <c r="H12" s="68">
        <f t="shared" si="5"/>
        <v>8768.2509999999984</v>
      </c>
      <c r="I12" s="68">
        <v>112900.1</v>
      </c>
      <c r="J12" s="68">
        <v>17216.736000000001</v>
      </c>
      <c r="K12" s="68">
        <v>0</v>
      </c>
      <c r="L12" s="68">
        <v>0</v>
      </c>
      <c r="M12" s="68">
        <v>82822.922000000006</v>
      </c>
      <c r="N12" s="68">
        <v>9836.5069000000003</v>
      </c>
      <c r="O12" s="68">
        <v>18985</v>
      </c>
      <c r="P12" s="68">
        <v>5065.7604000000001</v>
      </c>
      <c r="Q12" s="68">
        <v>4228.3999999999996</v>
      </c>
      <c r="R12" s="68">
        <v>663.45719999999994</v>
      </c>
      <c r="S12" s="68">
        <v>1692.3</v>
      </c>
      <c r="T12" s="68">
        <v>399.95209999999997</v>
      </c>
      <c r="U12" s="68">
        <v>1030</v>
      </c>
      <c r="V12" s="68">
        <v>157.80000000000001</v>
      </c>
      <c r="W12" s="68">
        <v>13891.3</v>
      </c>
      <c r="X12" s="68">
        <v>1066.3499999999999</v>
      </c>
      <c r="Y12" s="68">
        <v>9091.2999999999993</v>
      </c>
      <c r="Z12" s="68">
        <v>883.55</v>
      </c>
      <c r="AA12" s="68">
        <v>21426</v>
      </c>
      <c r="AB12" s="68">
        <v>157.35720000000001</v>
      </c>
      <c r="AC12" s="68">
        <v>19438.5</v>
      </c>
      <c r="AD12" s="68">
        <v>2325.83</v>
      </c>
      <c r="AE12" s="68">
        <v>0</v>
      </c>
      <c r="AF12" s="68">
        <v>0</v>
      </c>
      <c r="AG12" s="68">
        <v>227213.9</v>
      </c>
      <c r="AH12" s="68">
        <v>33721.599999999999</v>
      </c>
      <c r="AI12" s="68">
        <v>227213.9</v>
      </c>
      <c r="AJ12" s="68">
        <v>33721.599999999999</v>
      </c>
      <c r="AK12" s="68">
        <v>20214.8</v>
      </c>
      <c r="AL12" s="68">
        <v>9585.2860000000001</v>
      </c>
      <c r="AM12" s="68">
        <v>0</v>
      </c>
      <c r="AN12" s="68">
        <v>0</v>
      </c>
      <c r="AO12" s="68">
        <v>5700</v>
      </c>
      <c r="AP12" s="68">
        <v>450</v>
      </c>
      <c r="AQ12" s="68">
        <f t="shared" si="6"/>
        <v>14965.199999999997</v>
      </c>
      <c r="AR12" s="68">
        <f t="shared" si="7"/>
        <v>2568.748</v>
      </c>
      <c r="AS12" s="68">
        <v>59639.199999999997</v>
      </c>
      <c r="AT12" s="68">
        <v>2568.748</v>
      </c>
      <c r="AU12" s="68">
        <v>0</v>
      </c>
      <c r="AV12" s="68">
        <v>0</v>
      </c>
      <c r="AW12" s="68">
        <v>55439.199999999997</v>
      </c>
      <c r="AX12" s="68">
        <v>2142.143</v>
      </c>
      <c r="AY12" s="68">
        <v>0</v>
      </c>
      <c r="AZ12" s="68">
        <v>0</v>
      </c>
      <c r="BA12" s="68">
        <v>44674</v>
      </c>
      <c r="BB12" s="68">
        <v>0</v>
      </c>
      <c r="BC12" s="68">
        <v>128916.9</v>
      </c>
      <c r="BD12" s="68">
        <v>10474.968999999999</v>
      </c>
      <c r="BE12" s="68">
        <v>26636.4617</v>
      </c>
      <c r="BF12" s="68">
        <v>341.8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-2048.518</v>
      </c>
      <c r="BM12" s="68">
        <v>0</v>
      </c>
      <c r="BN12" s="68">
        <v>0</v>
      </c>
      <c r="BP12" s="204"/>
    </row>
    <row r="13" spans="1:68" s="69" customFormat="1" ht="19.5" customHeight="1">
      <c r="A13" s="67">
        <v>4</v>
      </c>
      <c r="B13" s="55" t="s">
        <v>87</v>
      </c>
      <c r="C13" s="68">
        <f t="shared" si="0"/>
        <v>53196.358099999998</v>
      </c>
      <c r="D13" s="68">
        <f t="shared" si="1"/>
        <v>13127.881099999999</v>
      </c>
      <c r="E13" s="68">
        <f t="shared" si="2"/>
        <v>48104.2</v>
      </c>
      <c r="F13" s="68">
        <f t="shared" si="3"/>
        <v>8635.723</v>
      </c>
      <c r="G13" s="68">
        <f t="shared" si="4"/>
        <v>8092.1580999999996</v>
      </c>
      <c r="H13" s="68">
        <f t="shared" si="5"/>
        <v>7492.1580999999996</v>
      </c>
      <c r="I13" s="68">
        <v>20695.2</v>
      </c>
      <c r="J13" s="68">
        <v>4652.7150000000001</v>
      </c>
      <c r="K13" s="68">
        <v>0</v>
      </c>
      <c r="L13" s="68">
        <v>0</v>
      </c>
      <c r="M13" s="68">
        <v>15547</v>
      </c>
      <c r="N13" s="68">
        <v>893.00800000000004</v>
      </c>
      <c r="O13" s="68">
        <v>3225</v>
      </c>
      <c r="P13" s="68">
        <v>475.35849999999999</v>
      </c>
      <c r="Q13" s="68">
        <v>110</v>
      </c>
      <c r="R13" s="68">
        <v>0</v>
      </c>
      <c r="S13" s="68">
        <v>850</v>
      </c>
      <c r="T13" s="68">
        <v>126.9991</v>
      </c>
      <c r="U13" s="68">
        <v>124</v>
      </c>
      <c r="V13" s="68">
        <v>8.5</v>
      </c>
      <c r="W13" s="68">
        <v>2490.6</v>
      </c>
      <c r="X13" s="68">
        <v>154.4</v>
      </c>
      <c r="Y13" s="68">
        <v>950</v>
      </c>
      <c r="Z13" s="68">
        <v>0</v>
      </c>
      <c r="AA13" s="68">
        <v>3243</v>
      </c>
      <c r="AB13" s="68">
        <v>0</v>
      </c>
      <c r="AC13" s="68">
        <v>4359.3999999999996</v>
      </c>
      <c r="AD13" s="68">
        <v>127.7504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200</v>
      </c>
      <c r="AL13" s="68">
        <v>0</v>
      </c>
      <c r="AM13" s="68">
        <v>200</v>
      </c>
      <c r="AN13" s="68">
        <v>0</v>
      </c>
      <c r="AO13" s="68">
        <v>1700</v>
      </c>
      <c r="AP13" s="68">
        <v>90</v>
      </c>
      <c r="AQ13" s="68">
        <f t="shared" si="6"/>
        <v>6962</v>
      </c>
      <c r="AR13" s="68">
        <f t="shared" si="7"/>
        <v>0</v>
      </c>
      <c r="AS13" s="68">
        <v>9962</v>
      </c>
      <c r="AT13" s="68">
        <v>3000</v>
      </c>
      <c r="AU13" s="68">
        <v>0</v>
      </c>
      <c r="AV13" s="68">
        <v>0</v>
      </c>
      <c r="AW13" s="68">
        <v>9612</v>
      </c>
      <c r="AX13" s="68">
        <v>3000</v>
      </c>
      <c r="AY13" s="68">
        <v>0</v>
      </c>
      <c r="AZ13" s="68">
        <v>0</v>
      </c>
      <c r="BA13" s="68">
        <v>3000</v>
      </c>
      <c r="BB13" s="68">
        <v>3000</v>
      </c>
      <c r="BC13" s="68">
        <v>7492.1580999999996</v>
      </c>
      <c r="BD13" s="68">
        <v>7492.1580999999996</v>
      </c>
      <c r="BE13" s="68">
        <v>600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P13" s="204"/>
    </row>
    <row r="14" spans="1:68" s="69" customFormat="1" ht="19.5" customHeight="1">
      <c r="A14" s="67">
        <v>5</v>
      </c>
      <c r="B14" s="55" t="s">
        <v>88</v>
      </c>
      <c r="C14" s="68">
        <f t="shared" si="0"/>
        <v>17329.288500000002</v>
      </c>
      <c r="D14" s="68">
        <f t="shared" si="1"/>
        <v>2144.6342</v>
      </c>
      <c r="E14" s="68">
        <f t="shared" si="2"/>
        <v>16939.900000000001</v>
      </c>
      <c r="F14" s="68">
        <f t="shared" si="3"/>
        <v>2144.6342</v>
      </c>
      <c r="G14" s="68">
        <f t="shared" si="4"/>
        <v>389.38850000000002</v>
      </c>
      <c r="H14" s="68">
        <f t="shared" si="5"/>
        <v>0</v>
      </c>
      <c r="I14" s="68">
        <v>11524.2</v>
      </c>
      <c r="J14" s="68">
        <v>1920.7</v>
      </c>
      <c r="K14" s="68">
        <v>0</v>
      </c>
      <c r="L14" s="68">
        <v>0</v>
      </c>
      <c r="M14" s="68">
        <v>3202.4</v>
      </c>
      <c r="N14" s="68">
        <v>223.9342</v>
      </c>
      <c r="O14" s="68">
        <v>650</v>
      </c>
      <c r="P14" s="68">
        <v>196.33420000000001</v>
      </c>
      <c r="Q14" s="68">
        <v>480</v>
      </c>
      <c r="R14" s="68">
        <v>0</v>
      </c>
      <c r="S14" s="68">
        <v>110.4</v>
      </c>
      <c r="T14" s="68">
        <v>27.6</v>
      </c>
      <c r="U14" s="68">
        <v>400</v>
      </c>
      <c r="V14" s="68">
        <v>0</v>
      </c>
      <c r="W14" s="68">
        <v>42</v>
      </c>
      <c r="X14" s="68">
        <v>0</v>
      </c>
      <c r="Y14" s="68">
        <v>42</v>
      </c>
      <c r="Z14" s="68">
        <v>0</v>
      </c>
      <c r="AA14" s="68">
        <v>0</v>
      </c>
      <c r="AB14" s="68">
        <v>0</v>
      </c>
      <c r="AC14" s="68">
        <v>1470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300</v>
      </c>
      <c r="AP14" s="68">
        <v>0</v>
      </c>
      <c r="AQ14" s="68">
        <f t="shared" si="6"/>
        <v>1913.3</v>
      </c>
      <c r="AR14" s="68">
        <f t="shared" si="7"/>
        <v>0</v>
      </c>
      <c r="AS14" s="68">
        <v>1913.3</v>
      </c>
      <c r="AT14" s="68">
        <v>0</v>
      </c>
      <c r="AU14" s="68">
        <v>0</v>
      </c>
      <c r="AV14" s="68">
        <v>0</v>
      </c>
      <c r="AW14" s="68">
        <v>1863.3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389.38850000000002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P14" s="204"/>
    </row>
    <row r="15" spans="1:68" s="69" customFormat="1" ht="19.5" customHeight="1">
      <c r="A15" s="67">
        <v>6</v>
      </c>
      <c r="B15" s="55" t="s">
        <v>89</v>
      </c>
      <c r="C15" s="68">
        <f t="shared" si="0"/>
        <v>21691.6862</v>
      </c>
      <c r="D15" s="68">
        <f t="shared" si="1"/>
        <v>3993.7458999999999</v>
      </c>
      <c r="E15" s="68">
        <f t="shared" si="2"/>
        <v>20822.599999999999</v>
      </c>
      <c r="F15" s="68">
        <f t="shared" si="3"/>
        <v>3993.7458999999999</v>
      </c>
      <c r="G15" s="68">
        <f t="shared" si="4"/>
        <v>869.08619999999996</v>
      </c>
      <c r="H15" s="68">
        <f t="shared" si="5"/>
        <v>0</v>
      </c>
      <c r="I15" s="68">
        <v>13500</v>
      </c>
      <c r="J15" s="68">
        <v>3335.7089999999998</v>
      </c>
      <c r="K15" s="68">
        <v>0</v>
      </c>
      <c r="L15" s="68">
        <v>0</v>
      </c>
      <c r="M15" s="68">
        <v>4486.8</v>
      </c>
      <c r="N15" s="68">
        <v>588.03689999999995</v>
      </c>
      <c r="O15" s="68">
        <v>946.8</v>
      </c>
      <c r="P15" s="68">
        <v>423.0369</v>
      </c>
      <c r="Q15" s="68">
        <v>990</v>
      </c>
      <c r="R15" s="68">
        <v>165</v>
      </c>
      <c r="S15" s="68">
        <v>0</v>
      </c>
      <c r="T15" s="68">
        <v>0</v>
      </c>
      <c r="U15" s="68">
        <v>0</v>
      </c>
      <c r="V15" s="68">
        <v>0</v>
      </c>
      <c r="W15" s="68">
        <v>100</v>
      </c>
      <c r="X15" s="68">
        <v>0</v>
      </c>
      <c r="Y15" s="68">
        <v>100</v>
      </c>
      <c r="Z15" s="68">
        <v>0</v>
      </c>
      <c r="AA15" s="68">
        <v>1500</v>
      </c>
      <c r="AB15" s="68">
        <v>0</v>
      </c>
      <c r="AC15" s="68">
        <v>150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400</v>
      </c>
      <c r="AP15" s="68">
        <v>0</v>
      </c>
      <c r="AQ15" s="68">
        <f t="shared" si="6"/>
        <v>2435.8000000000002</v>
      </c>
      <c r="AR15" s="68">
        <f t="shared" si="7"/>
        <v>70</v>
      </c>
      <c r="AS15" s="68">
        <v>2435.8000000000002</v>
      </c>
      <c r="AT15" s="68">
        <v>70</v>
      </c>
      <c r="AU15" s="68">
        <v>0</v>
      </c>
      <c r="AV15" s="68">
        <v>0</v>
      </c>
      <c r="AW15" s="68">
        <v>2435.8000000000002</v>
      </c>
      <c r="AX15" s="68">
        <v>70</v>
      </c>
      <c r="AY15" s="68">
        <v>0</v>
      </c>
      <c r="AZ15" s="68">
        <v>0</v>
      </c>
      <c r="BA15" s="68">
        <v>0</v>
      </c>
      <c r="BB15" s="68">
        <v>0</v>
      </c>
      <c r="BC15" s="68">
        <v>719.08619999999996</v>
      </c>
      <c r="BD15" s="68">
        <v>0</v>
      </c>
      <c r="BE15" s="68">
        <v>150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P15" s="204"/>
    </row>
    <row r="16" spans="1:68" s="69" customFormat="1" ht="19.5" customHeight="1">
      <c r="A16" s="67">
        <v>7</v>
      </c>
      <c r="B16" s="55" t="s">
        <v>90</v>
      </c>
      <c r="C16" s="68">
        <f t="shared" si="0"/>
        <v>37039.490099999995</v>
      </c>
      <c r="D16" s="68">
        <f t="shared" si="1"/>
        <v>2608.7561000000001</v>
      </c>
      <c r="E16" s="68">
        <f t="shared" si="2"/>
        <v>17462.800799999997</v>
      </c>
      <c r="F16" s="68">
        <f t="shared" si="3"/>
        <v>2608.7561000000001</v>
      </c>
      <c r="G16" s="68">
        <f t="shared" si="4"/>
        <v>19576.689299999998</v>
      </c>
      <c r="H16" s="68">
        <f t="shared" si="5"/>
        <v>0</v>
      </c>
      <c r="I16" s="68">
        <v>10019.799999999999</v>
      </c>
      <c r="J16" s="68">
        <v>2143</v>
      </c>
      <c r="K16" s="68">
        <v>0</v>
      </c>
      <c r="L16" s="68">
        <v>0</v>
      </c>
      <c r="M16" s="68">
        <v>4902.5</v>
      </c>
      <c r="N16" s="68">
        <v>465.7561</v>
      </c>
      <c r="O16" s="68">
        <v>1031.9000000000001</v>
      </c>
      <c r="P16" s="68">
        <v>176.0068</v>
      </c>
      <c r="Q16" s="68">
        <v>325</v>
      </c>
      <c r="R16" s="68">
        <v>75</v>
      </c>
      <c r="S16" s="68">
        <v>196</v>
      </c>
      <c r="T16" s="68">
        <v>0</v>
      </c>
      <c r="U16" s="68">
        <v>100</v>
      </c>
      <c r="V16" s="68">
        <v>0</v>
      </c>
      <c r="W16" s="68">
        <v>1428</v>
      </c>
      <c r="X16" s="68">
        <v>1.2</v>
      </c>
      <c r="Y16" s="68">
        <v>1100</v>
      </c>
      <c r="Z16" s="68">
        <v>0</v>
      </c>
      <c r="AA16" s="68">
        <v>333</v>
      </c>
      <c r="AB16" s="68">
        <v>133</v>
      </c>
      <c r="AC16" s="68">
        <v>1078.5999999999999</v>
      </c>
      <c r="AD16" s="68">
        <v>80.549300000000002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50</v>
      </c>
      <c r="AL16" s="68">
        <v>0</v>
      </c>
      <c r="AM16" s="68">
        <v>50</v>
      </c>
      <c r="AN16" s="68">
        <v>0</v>
      </c>
      <c r="AO16" s="68">
        <v>400</v>
      </c>
      <c r="AP16" s="68">
        <v>0</v>
      </c>
      <c r="AQ16" s="68">
        <f t="shared" si="6"/>
        <v>2090.5007999999998</v>
      </c>
      <c r="AR16" s="68">
        <f t="shared" si="7"/>
        <v>0</v>
      </c>
      <c r="AS16" s="68">
        <v>2090.5007999999998</v>
      </c>
      <c r="AT16" s="68">
        <v>0</v>
      </c>
      <c r="AU16" s="68">
        <v>0</v>
      </c>
      <c r="AV16" s="68">
        <v>0</v>
      </c>
      <c r="AW16" s="68">
        <v>2020.5008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17876.689299999998</v>
      </c>
      <c r="BD16" s="68">
        <v>0</v>
      </c>
      <c r="BE16" s="68">
        <v>1700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P16" s="204"/>
    </row>
    <row r="17" spans="1:68" s="69" customFormat="1" ht="19.5" customHeight="1">
      <c r="A17" s="67">
        <v>8</v>
      </c>
      <c r="B17" s="55" t="s">
        <v>91</v>
      </c>
      <c r="C17" s="68">
        <f t="shared" si="0"/>
        <v>3962201.9728000006</v>
      </c>
      <c r="D17" s="68">
        <f t="shared" si="1"/>
        <v>482551.2807</v>
      </c>
      <c r="E17" s="68">
        <f t="shared" si="2"/>
        <v>3651085.301</v>
      </c>
      <c r="F17" s="68">
        <f t="shared" si="3"/>
        <v>486348.79470000003</v>
      </c>
      <c r="G17" s="68">
        <f t="shared" si="4"/>
        <v>685067.47179999994</v>
      </c>
      <c r="H17" s="68">
        <f t="shared" si="5"/>
        <v>-3797.5139999999992</v>
      </c>
      <c r="I17" s="68">
        <v>758192.7</v>
      </c>
      <c r="J17" s="68">
        <v>121415.303</v>
      </c>
      <c r="K17" s="68">
        <v>0</v>
      </c>
      <c r="L17" s="68">
        <v>0</v>
      </c>
      <c r="M17" s="68">
        <v>719725.10100000002</v>
      </c>
      <c r="N17" s="68">
        <v>89334.935400000002</v>
      </c>
      <c r="O17" s="68">
        <v>236603.6</v>
      </c>
      <c r="P17" s="68">
        <v>50384.554900000003</v>
      </c>
      <c r="Q17" s="68">
        <v>19836.7</v>
      </c>
      <c r="R17" s="68">
        <v>2887.1131</v>
      </c>
      <c r="S17" s="68">
        <v>9399.7000000000007</v>
      </c>
      <c r="T17" s="68">
        <v>1635.3062</v>
      </c>
      <c r="U17" s="68">
        <v>35202</v>
      </c>
      <c r="V17" s="68">
        <v>6246</v>
      </c>
      <c r="W17" s="68">
        <v>60972.601000000002</v>
      </c>
      <c r="X17" s="68">
        <v>4380.4989999999998</v>
      </c>
      <c r="Y17" s="68">
        <v>42800.601000000002</v>
      </c>
      <c r="Z17" s="68">
        <v>2783.2139999999999</v>
      </c>
      <c r="AA17" s="68">
        <v>145154.70000000001</v>
      </c>
      <c r="AB17" s="68">
        <v>1820.3019999999999</v>
      </c>
      <c r="AC17" s="68">
        <v>178903.3</v>
      </c>
      <c r="AD17" s="68">
        <v>16884.108199999999</v>
      </c>
      <c r="AE17" s="68">
        <v>12106.5</v>
      </c>
      <c r="AF17" s="68">
        <v>0</v>
      </c>
      <c r="AG17" s="68">
        <v>1606605.3</v>
      </c>
      <c r="AH17" s="68">
        <v>262271.88199999998</v>
      </c>
      <c r="AI17" s="68">
        <v>1580605.3</v>
      </c>
      <c r="AJ17" s="68">
        <v>262271.88199999998</v>
      </c>
      <c r="AK17" s="68">
        <v>0</v>
      </c>
      <c r="AL17" s="68">
        <v>0</v>
      </c>
      <c r="AM17" s="68">
        <v>0</v>
      </c>
      <c r="AN17" s="68">
        <v>0</v>
      </c>
      <c r="AO17" s="68">
        <v>56329</v>
      </c>
      <c r="AP17" s="68">
        <v>2710</v>
      </c>
      <c r="AQ17" s="68">
        <f t="shared" si="6"/>
        <v>124175.90000000002</v>
      </c>
      <c r="AR17" s="68">
        <f t="shared" si="7"/>
        <v>10616.674300000001</v>
      </c>
      <c r="AS17" s="68">
        <v>498126.7</v>
      </c>
      <c r="AT17" s="68">
        <v>10616.674300000001</v>
      </c>
      <c r="AU17" s="68">
        <v>0</v>
      </c>
      <c r="AV17" s="68">
        <v>0</v>
      </c>
      <c r="AW17" s="68">
        <v>373950.8</v>
      </c>
      <c r="AX17" s="68">
        <v>0</v>
      </c>
      <c r="AY17" s="68">
        <v>0</v>
      </c>
      <c r="AZ17" s="68">
        <v>0</v>
      </c>
      <c r="BA17" s="68">
        <v>373950.8</v>
      </c>
      <c r="BB17" s="68">
        <v>0</v>
      </c>
      <c r="BC17" s="68">
        <v>424891.87180000002</v>
      </c>
      <c r="BD17" s="68">
        <v>2800</v>
      </c>
      <c r="BE17" s="68">
        <v>341601.6</v>
      </c>
      <c r="BF17" s="68">
        <v>6737.1</v>
      </c>
      <c r="BG17" s="68">
        <v>0</v>
      </c>
      <c r="BH17" s="68">
        <v>0</v>
      </c>
      <c r="BI17" s="68">
        <v>-12100</v>
      </c>
      <c r="BJ17" s="68">
        <v>-4305</v>
      </c>
      <c r="BK17" s="68">
        <v>-69326</v>
      </c>
      <c r="BL17" s="68">
        <v>-9029.6139999999996</v>
      </c>
      <c r="BM17" s="68">
        <v>0</v>
      </c>
      <c r="BN17" s="68">
        <v>0</v>
      </c>
      <c r="BP17" s="204"/>
    </row>
    <row r="18" spans="1:68" s="69" customFormat="1" ht="21" customHeight="1">
      <c r="A18" s="67">
        <v>9</v>
      </c>
      <c r="B18" s="55" t="s">
        <v>92</v>
      </c>
      <c r="C18" s="68">
        <f t="shared" si="0"/>
        <v>52438.246100000004</v>
      </c>
      <c r="D18" s="68">
        <f t="shared" si="1"/>
        <v>5724.6756999999998</v>
      </c>
      <c r="E18" s="68">
        <f t="shared" si="2"/>
        <v>39258.300000000003</v>
      </c>
      <c r="F18" s="68">
        <f t="shared" si="3"/>
        <v>5724.6756999999998</v>
      </c>
      <c r="G18" s="68">
        <f t="shared" si="4"/>
        <v>13179.946099999999</v>
      </c>
      <c r="H18" s="68">
        <f t="shared" si="5"/>
        <v>0</v>
      </c>
      <c r="I18" s="68">
        <v>16465.2</v>
      </c>
      <c r="J18" s="68">
        <v>3966.201</v>
      </c>
      <c r="K18" s="68">
        <v>0</v>
      </c>
      <c r="L18" s="68">
        <v>0</v>
      </c>
      <c r="M18" s="68">
        <v>10590.6</v>
      </c>
      <c r="N18" s="68">
        <v>1658.4747</v>
      </c>
      <c r="O18" s="68">
        <v>3228.3</v>
      </c>
      <c r="P18" s="68">
        <v>804.24239999999998</v>
      </c>
      <c r="Q18" s="68">
        <v>1800</v>
      </c>
      <c r="R18" s="68">
        <v>390</v>
      </c>
      <c r="S18" s="68">
        <v>192.9</v>
      </c>
      <c r="T18" s="68">
        <v>38.700000000000003</v>
      </c>
      <c r="U18" s="68">
        <v>200</v>
      </c>
      <c r="V18" s="68">
        <v>0</v>
      </c>
      <c r="W18" s="68">
        <v>2035</v>
      </c>
      <c r="X18" s="68">
        <v>166.4</v>
      </c>
      <c r="Y18" s="68">
        <v>1800</v>
      </c>
      <c r="Z18" s="68">
        <v>150</v>
      </c>
      <c r="AA18" s="68">
        <v>1325.3</v>
      </c>
      <c r="AB18" s="68">
        <v>0</v>
      </c>
      <c r="AC18" s="68">
        <v>1536</v>
      </c>
      <c r="AD18" s="68">
        <v>254.9323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5000</v>
      </c>
      <c r="AL18" s="68">
        <v>0</v>
      </c>
      <c r="AM18" s="68">
        <v>0</v>
      </c>
      <c r="AN18" s="68">
        <v>0</v>
      </c>
      <c r="AO18" s="68">
        <v>710</v>
      </c>
      <c r="AP18" s="68">
        <v>100</v>
      </c>
      <c r="AQ18" s="68">
        <f t="shared" si="6"/>
        <v>6492.5</v>
      </c>
      <c r="AR18" s="68">
        <f t="shared" si="7"/>
        <v>0</v>
      </c>
      <c r="AS18" s="68">
        <v>6492.5</v>
      </c>
      <c r="AT18" s="68">
        <v>0</v>
      </c>
      <c r="AU18" s="68">
        <v>0</v>
      </c>
      <c r="AV18" s="68">
        <v>0</v>
      </c>
      <c r="AW18" s="68">
        <v>5782.5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12829.946099999999</v>
      </c>
      <c r="BD18" s="68">
        <v>0</v>
      </c>
      <c r="BE18" s="68">
        <v>350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P18" s="204"/>
    </row>
    <row r="19" spans="1:68" s="69" customFormat="1" ht="19.5" customHeight="1">
      <c r="A19" s="67">
        <v>10</v>
      </c>
      <c r="B19" s="55" t="s">
        <v>93</v>
      </c>
      <c r="C19" s="68">
        <f t="shared" si="0"/>
        <v>447327.43520000001</v>
      </c>
      <c r="D19" s="68">
        <f t="shared" si="1"/>
        <v>35199.848000000005</v>
      </c>
      <c r="E19" s="68">
        <f t="shared" si="2"/>
        <v>372303</v>
      </c>
      <c r="F19" s="68">
        <f t="shared" si="3"/>
        <v>34076.848000000005</v>
      </c>
      <c r="G19" s="68">
        <f t="shared" si="4"/>
        <v>75024.435200000007</v>
      </c>
      <c r="H19" s="68">
        <f t="shared" si="5"/>
        <v>1123</v>
      </c>
      <c r="I19" s="68">
        <v>127100</v>
      </c>
      <c r="J19" s="68">
        <v>20554.681</v>
      </c>
      <c r="K19" s="68">
        <v>0</v>
      </c>
      <c r="L19" s="68">
        <v>0</v>
      </c>
      <c r="M19" s="68">
        <v>113200</v>
      </c>
      <c r="N19" s="68">
        <v>8886.7420000000002</v>
      </c>
      <c r="O19" s="68">
        <v>11000</v>
      </c>
      <c r="P19" s="68">
        <v>4146.9546</v>
      </c>
      <c r="Q19" s="68">
        <v>13500</v>
      </c>
      <c r="R19" s="68">
        <v>711.84270000000004</v>
      </c>
      <c r="S19" s="68">
        <v>500</v>
      </c>
      <c r="T19" s="68">
        <v>9.3699999999999992</v>
      </c>
      <c r="U19" s="68">
        <v>1000</v>
      </c>
      <c r="V19" s="68">
        <v>16</v>
      </c>
      <c r="W19" s="68">
        <v>23300</v>
      </c>
      <c r="X19" s="68">
        <v>1033.3399999999999</v>
      </c>
      <c r="Y19" s="68">
        <v>21000</v>
      </c>
      <c r="Z19" s="68">
        <v>914.54</v>
      </c>
      <c r="AA19" s="68">
        <v>29500</v>
      </c>
      <c r="AB19" s="68">
        <v>2041.4</v>
      </c>
      <c r="AC19" s="68">
        <v>32500</v>
      </c>
      <c r="AD19" s="68">
        <v>596.98069999999996</v>
      </c>
      <c r="AE19" s="68">
        <v>0</v>
      </c>
      <c r="AF19" s="68">
        <v>0</v>
      </c>
      <c r="AG19" s="68">
        <v>24915.4</v>
      </c>
      <c r="AH19" s="68">
        <v>4153.4250000000002</v>
      </c>
      <c r="AI19" s="68">
        <v>24915.4</v>
      </c>
      <c r="AJ19" s="68">
        <v>4153.4250000000002</v>
      </c>
      <c r="AK19" s="68">
        <v>20000</v>
      </c>
      <c r="AL19" s="68">
        <v>0</v>
      </c>
      <c r="AM19" s="68">
        <v>0</v>
      </c>
      <c r="AN19" s="68">
        <v>0</v>
      </c>
      <c r="AO19" s="68">
        <v>12000</v>
      </c>
      <c r="AP19" s="68">
        <v>280</v>
      </c>
      <c r="AQ19" s="68">
        <f t="shared" si="6"/>
        <v>75087.600000000006</v>
      </c>
      <c r="AR19" s="68">
        <f t="shared" si="7"/>
        <v>202</v>
      </c>
      <c r="AS19" s="68">
        <v>75087.600000000006</v>
      </c>
      <c r="AT19" s="68">
        <v>202</v>
      </c>
      <c r="AU19" s="68">
        <v>0</v>
      </c>
      <c r="AV19" s="68">
        <v>0</v>
      </c>
      <c r="AW19" s="68">
        <v>68087.600000000006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18024.4352</v>
      </c>
      <c r="BD19" s="68">
        <v>0</v>
      </c>
      <c r="BE19" s="68">
        <v>57000</v>
      </c>
      <c r="BF19" s="68">
        <v>1490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-367</v>
      </c>
      <c r="BM19" s="68">
        <v>0</v>
      </c>
      <c r="BN19" s="68">
        <v>0</v>
      </c>
      <c r="BP19" s="204"/>
    </row>
    <row r="20" spans="1:68" s="69" customFormat="1" ht="21" customHeight="1">
      <c r="A20" s="67">
        <v>11</v>
      </c>
      <c r="B20" s="55" t="s">
        <v>94</v>
      </c>
      <c r="C20" s="68">
        <f t="shared" si="0"/>
        <v>53650.749100000001</v>
      </c>
      <c r="D20" s="68">
        <f t="shared" si="1"/>
        <v>5281.8705</v>
      </c>
      <c r="E20" s="68">
        <f t="shared" si="2"/>
        <v>36161.199999999997</v>
      </c>
      <c r="F20" s="68">
        <f t="shared" si="3"/>
        <v>5211.5505000000003</v>
      </c>
      <c r="G20" s="68">
        <f t="shared" si="4"/>
        <v>17489.5491</v>
      </c>
      <c r="H20" s="68">
        <f t="shared" si="5"/>
        <v>70.319999999999993</v>
      </c>
      <c r="I20" s="68">
        <v>17189</v>
      </c>
      <c r="J20" s="68">
        <v>3907.6559999999999</v>
      </c>
      <c r="K20" s="68">
        <v>0</v>
      </c>
      <c r="L20" s="68">
        <v>0</v>
      </c>
      <c r="M20" s="68">
        <v>6950.5</v>
      </c>
      <c r="N20" s="68">
        <v>1303.8945000000001</v>
      </c>
      <c r="O20" s="68">
        <v>2507</v>
      </c>
      <c r="P20" s="68">
        <v>852.27</v>
      </c>
      <c r="Q20" s="68">
        <v>900</v>
      </c>
      <c r="R20" s="68">
        <v>146</v>
      </c>
      <c r="S20" s="68">
        <v>296</v>
      </c>
      <c r="T20" s="68">
        <v>36</v>
      </c>
      <c r="U20" s="68">
        <v>0</v>
      </c>
      <c r="V20" s="68">
        <v>0</v>
      </c>
      <c r="W20" s="68">
        <v>620</v>
      </c>
      <c r="X20" s="68">
        <v>57.7</v>
      </c>
      <c r="Y20" s="68">
        <v>450</v>
      </c>
      <c r="Z20" s="68">
        <v>0</v>
      </c>
      <c r="AA20" s="68">
        <v>1150</v>
      </c>
      <c r="AB20" s="68">
        <v>100</v>
      </c>
      <c r="AC20" s="68">
        <v>1445.5</v>
      </c>
      <c r="AD20" s="68">
        <v>111.92449999999999</v>
      </c>
      <c r="AE20" s="68">
        <v>0</v>
      </c>
      <c r="AF20" s="68">
        <v>0</v>
      </c>
      <c r="AG20" s="68">
        <v>7500</v>
      </c>
      <c r="AH20" s="68">
        <v>0</v>
      </c>
      <c r="AI20" s="68">
        <v>7500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710</v>
      </c>
      <c r="AP20" s="68">
        <v>0</v>
      </c>
      <c r="AQ20" s="68">
        <f t="shared" si="6"/>
        <v>3811.7</v>
      </c>
      <c r="AR20" s="68">
        <f t="shared" si="7"/>
        <v>0</v>
      </c>
      <c r="AS20" s="68">
        <v>3811.7</v>
      </c>
      <c r="AT20" s="68">
        <v>0</v>
      </c>
      <c r="AU20" s="68">
        <v>0</v>
      </c>
      <c r="AV20" s="68">
        <v>0</v>
      </c>
      <c r="AW20" s="68">
        <v>3795.7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15050</v>
      </c>
      <c r="BD20" s="68">
        <v>70.319999999999993</v>
      </c>
      <c r="BE20" s="68">
        <v>2439.5491000000002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P20" s="204"/>
    </row>
    <row r="21" spans="1:68" ht="16.5" customHeight="1">
      <c r="A21" s="67">
        <v>12</v>
      </c>
      <c r="B21" s="55" t="s">
        <v>95</v>
      </c>
      <c r="C21" s="68">
        <f t="shared" si="0"/>
        <v>34488.280700000003</v>
      </c>
      <c r="D21" s="68">
        <f t="shared" si="1"/>
        <v>5555.3590000000004</v>
      </c>
      <c r="E21" s="68">
        <f t="shared" si="2"/>
        <v>27599</v>
      </c>
      <c r="F21" s="68">
        <f t="shared" si="3"/>
        <v>4291.259</v>
      </c>
      <c r="G21" s="68">
        <f t="shared" si="4"/>
        <v>6889.2807000000003</v>
      </c>
      <c r="H21" s="68">
        <f t="shared" si="5"/>
        <v>1264.0999999999999</v>
      </c>
      <c r="I21" s="68">
        <v>15800</v>
      </c>
      <c r="J21" s="68">
        <v>3630</v>
      </c>
      <c r="K21" s="68">
        <v>0</v>
      </c>
      <c r="L21" s="68">
        <v>0</v>
      </c>
      <c r="M21" s="68">
        <v>7404.4</v>
      </c>
      <c r="N21" s="68">
        <v>601.25900000000001</v>
      </c>
      <c r="O21" s="68">
        <v>1436.7</v>
      </c>
      <c r="P21" s="68">
        <v>470.53579999999999</v>
      </c>
      <c r="Q21" s="68">
        <v>1216.8</v>
      </c>
      <c r="R21" s="68">
        <v>0</v>
      </c>
      <c r="S21" s="68">
        <v>128</v>
      </c>
      <c r="T21" s="68">
        <v>16</v>
      </c>
      <c r="U21" s="68">
        <v>100</v>
      </c>
      <c r="V21" s="68">
        <v>0</v>
      </c>
      <c r="W21" s="68">
        <v>808.3</v>
      </c>
      <c r="X21" s="68">
        <v>44.61</v>
      </c>
      <c r="Y21" s="68">
        <v>650</v>
      </c>
      <c r="Z21" s="68">
        <v>39.81</v>
      </c>
      <c r="AA21" s="68">
        <v>1300</v>
      </c>
      <c r="AB21" s="68">
        <v>0</v>
      </c>
      <c r="AC21" s="68">
        <v>1874.6</v>
      </c>
      <c r="AD21" s="68">
        <v>70.113200000000006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200</v>
      </c>
      <c r="AL21" s="68">
        <v>0</v>
      </c>
      <c r="AM21" s="68">
        <v>200</v>
      </c>
      <c r="AN21" s="68">
        <v>0</v>
      </c>
      <c r="AO21" s="68">
        <v>1100</v>
      </c>
      <c r="AP21" s="68">
        <v>60</v>
      </c>
      <c r="AQ21" s="68">
        <f t="shared" si="6"/>
        <v>3094.6</v>
      </c>
      <c r="AR21" s="68">
        <f t="shared" si="7"/>
        <v>0</v>
      </c>
      <c r="AS21" s="68">
        <v>3094.6</v>
      </c>
      <c r="AT21" s="68">
        <v>0</v>
      </c>
      <c r="AU21" s="68">
        <v>0</v>
      </c>
      <c r="AV21" s="68">
        <v>0</v>
      </c>
      <c r="AW21" s="68">
        <v>3020.6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6000.2807000000003</v>
      </c>
      <c r="BD21" s="68">
        <v>995</v>
      </c>
      <c r="BE21" s="68">
        <v>889</v>
      </c>
      <c r="BF21" s="68">
        <v>293.04000000000002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-23.94</v>
      </c>
      <c r="BM21" s="68">
        <v>0</v>
      </c>
      <c r="BN21" s="68">
        <v>0</v>
      </c>
      <c r="BP21" s="204"/>
    </row>
    <row r="22" spans="1:68" ht="16.5" customHeight="1">
      <c r="A22" s="67">
        <v>13</v>
      </c>
      <c r="B22" s="55" t="s">
        <v>96</v>
      </c>
      <c r="C22" s="68">
        <f t="shared" si="0"/>
        <v>72373.469299999997</v>
      </c>
      <c r="D22" s="68">
        <f t="shared" si="1"/>
        <v>6999.0128000000004</v>
      </c>
      <c r="E22" s="68">
        <f t="shared" si="2"/>
        <v>48923.199999999997</v>
      </c>
      <c r="F22" s="68">
        <f t="shared" si="3"/>
        <v>6313.4928</v>
      </c>
      <c r="G22" s="68">
        <f t="shared" si="4"/>
        <v>23450.2693</v>
      </c>
      <c r="H22" s="68">
        <f t="shared" si="5"/>
        <v>685.52</v>
      </c>
      <c r="I22" s="68">
        <v>16597.099999999999</v>
      </c>
      <c r="J22" s="68">
        <v>3305.6909999999998</v>
      </c>
      <c r="K22" s="68">
        <v>0</v>
      </c>
      <c r="L22" s="68">
        <v>0</v>
      </c>
      <c r="M22" s="68">
        <v>13560</v>
      </c>
      <c r="N22" s="68">
        <v>2483.2017999999998</v>
      </c>
      <c r="O22" s="68">
        <v>4700</v>
      </c>
      <c r="P22" s="68">
        <v>1649.2998</v>
      </c>
      <c r="Q22" s="68">
        <v>1200</v>
      </c>
      <c r="R22" s="68">
        <v>164</v>
      </c>
      <c r="S22" s="68">
        <v>100</v>
      </c>
      <c r="T22" s="68">
        <v>0</v>
      </c>
      <c r="U22" s="68">
        <v>100</v>
      </c>
      <c r="V22" s="68">
        <v>0</v>
      </c>
      <c r="W22" s="68">
        <v>2020</v>
      </c>
      <c r="X22" s="68">
        <v>20.399999999999999</v>
      </c>
      <c r="Y22" s="68">
        <v>1470</v>
      </c>
      <c r="Z22" s="68">
        <v>0</v>
      </c>
      <c r="AA22" s="68">
        <v>2540</v>
      </c>
      <c r="AB22" s="68">
        <v>400</v>
      </c>
      <c r="AC22" s="68">
        <v>2460</v>
      </c>
      <c r="AD22" s="68">
        <v>217.50200000000001</v>
      </c>
      <c r="AE22" s="68">
        <v>0</v>
      </c>
      <c r="AF22" s="68">
        <v>0</v>
      </c>
      <c r="AG22" s="68">
        <v>9854.6</v>
      </c>
      <c r="AH22" s="68">
        <v>219.6</v>
      </c>
      <c r="AI22" s="68">
        <v>9854.6</v>
      </c>
      <c r="AJ22" s="68">
        <v>219.6</v>
      </c>
      <c r="AK22" s="68">
        <v>0</v>
      </c>
      <c r="AL22" s="68">
        <v>0</v>
      </c>
      <c r="AM22" s="68">
        <v>0</v>
      </c>
      <c r="AN22" s="68">
        <v>0</v>
      </c>
      <c r="AO22" s="68">
        <v>1300</v>
      </c>
      <c r="AP22" s="68">
        <v>305</v>
      </c>
      <c r="AQ22" s="68">
        <f t="shared" si="6"/>
        <v>7611.5</v>
      </c>
      <c r="AR22" s="68">
        <f t="shared" si="7"/>
        <v>0</v>
      </c>
      <c r="AS22" s="68">
        <v>7611.5</v>
      </c>
      <c r="AT22" s="68">
        <v>0</v>
      </c>
      <c r="AU22" s="68">
        <v>0</v>
      </c>
      <c r="AV22" s="68">
        <v>0</v>
      </c>
      <c r="AW22" s="68">
        <v>7411.5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9700</v>
      </c>
      <c r="BD22" s="68">
        <v>320</v>
      </c>
      <c r="BE22" s="68">
        <v>13750.2693</v>
      </c>
      <c r="BF22" s="68">
        <v>432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-66.48</v>
      </c>
      <c r="BM22" s="68">
        <v>0</v>
      </c>
      <c r="BN22" s="68">
        <v>0</v>
      </c>
      <c r="BP22" s="204"/>
    </row>
    <row r="23" spans="1:68" ht="16.5" customHeight="1">
      <c r="A23" s="67">
        <v>14</v>
      </c>
      <c r="B23" s="55" t="s">
        <v>97</v>
      </c>
      <c r="C23" s="68">
        <f t="shared" si="0"/>
        <v>46998.765800000001</v>
      </c>
      <c r="D23" s="68">
        <f t="shared" si="1"/>
        <v>5860.9957999999997</v>
      </c>
      <c r="E23" s="68">
        <f t="shared" si="2"/>
        <v>44485</v>
      </c>
      <c r="F23" s="68">
        <f t="shared" si="3"/>
        <v>5860.9957999999997</v>
      </c>
      <c r="G23" s="68">
        <f t="shared" si="4"/>
        <v>2513.7658000000001</v>
      </c>
      <c r="H23" s="68">
        <f t="shared" si="5"/>
        <v>0</v>
      </c>
      <c r="I23" s="68">
        <v>16045</v>
      </c>
      <c r="J23" s="68">
        <v>3511.098</v>
      </c>
      <c r="K23" s="68">
        <v>0</v>
      </c>
      <c r="L23" s="68">
        <v>0</v>
      </c>
      <c r="M23" s="68">
        <v>16044</v>
      </c>
      <c r="N23" s="68">
        <v>2039.8978</v>
      </c>
      <c r="O23" s="68">
        <v>1000</v>
      </c>
      <c r="P23" s="68">
        <v>340.38159999999999</v>
      </c>
      <c r="Q23" s="68">
        <v>3300</v>
      </c>
      <c r="R23" s="68">
        <v>644.41700000000003</v>
      </c>
      <c r="S23" s="68">
        <v>340</v>
      </c>
      <c r="T23" s="68">
        <v>11.3932</v>
      </c>
      <c r="U23" s="68">
        <v>40</v>
      </c>
      <c r="V23" s="68">
        <v>0</v>
      </c>
      <c r="W23" s="68">
        <v>400</v>
      </c>
      <c r="X23" s="68">
        <v>0</v>
      </c>
      <c r="Y23" s="68">
        <v>100</v>
      </c>
      <c r="Z23" s="68">
        <v>0</v>
      </c>
      <c r="AA23" s="68">
        <v>8834</v>
      </c>
      <c r="AB23" s="68">
        <v>773.28599999999994</v>
      </c>
      <c r="AC23" s="68">
        <v>1500</v>
      </c>
      <c r="AD23" s="68">
        <v>110.42</v>
      </c>
      <c r="AE23" s="68">
        <v>0</v>
      </c>
      <c r="AF23" s="68">
        <v>0</v>
      </c>
      <c r="AG23" s="68">
        <v>10526</v>
      </c>
      <c r="AH23" s="68">
        <v>0</v>
      </c>
      <c r="AI23" s="68">
        <v>10526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1360</v>
      </c>
      <c r="AP23" s="68">
        <v>300</v>
      </c>
      <c r="AQ23" s="68">
        <f t="shared" si="6"/>
        <v>510</v>
      </c>
      <c r="AR23" s="68">
        <f t="shared" si="7"/>
        <v>10</v>
      </c>
      <c r="AS23" s="68">
        <v>510</v>
      </c>
      <c r="AT23" s="68">
        <v>10</v>
      </c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2513.7658000000001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P23" s="204"/>
    </row>
    <row r="24" spans="1:68" ht="16.5" customHeight="1">
      <c r="A24" s="67">
        <v>15</v>
      </c>
      <c r="B24" s="55" t="s">
        <v>98</v>
      </c>
      <c r="C24" s="68">
        <f t="shared" si="0"/>
        <v>54728.580999999998</v>
      </c>
      <c r="D24" s="68">
        <f t="shared" si="1"/>
        <v>7224.3166000000001</v>
      </c>
      <c r="E24" s="68">
        <f t="shared" si="2"/>
        <v>46241.599999999999</v>
      </c>
      <c r="F24" s="68">
        <f t="shared" si="3"/>
        <v>7224.3166000000001</v>
      </c>
      <c r="G24" s="68">
        <f t="shared" si="4"/>
        <v>8486.9809999999998</v>
      </c>
      <c r="H24" s="68">
        <f t="shared" si="5"/>
        <v>0</v>
      </c>
      <c r="I24" s="68">
        <v>18213</v>
      </c>
      <c r="J24" s="68">
        <v>4243.0709999999999</v>
      </c>
      <c r="K24" s="68">
        <v>0</v>
      </c>
      <c r="L24" s="68">
        <v>0</v>
      </c>
      <c r="M24" s="68">
        <v>17380</v>
      </c>
      <c r="N24" s="68">
        <v>2501.2456000000002</v>
      </c>
      <c r="O24" s="68">
        <v>2300</v>
      </c>
      <c r="P24" s="68">
        <v>524.52859999999998</v>
      </c>
      <c r="Q24" s="68">
        <v>1760</v>
      </c>
      <c r="R24" s="68">
        <v>244.0402</v>
      </c>
      <c r="S24" s="68">
        <v>280</v>
      </c>
      <c r="T24" s="68">
        <v>36.908799999999999</v>
      </c>
      <c r="U24" s="68">
        <v>100</v>
      </c>
      <c r="V24" s="68">
        <v>10</v>
      </c>
      <c r="W24" s="68">
        <v>3870</v>
      </c>
      <c r="X24" s="68">
        <v>239.2</v>
      </c>
      <c r="Y24" s="68">
        <v>3350</v>
      </c>
      <c r="Z24" s="68">
        <v>200</v>
      </c>
      <c r="AA24" s="68">
        <v>6430</v>
      </c>
      <c r="AB24" s="68">
        <v>980</v>
      </c>
      <c r="AC24" s="68">
        <v>2410</v>
      </c>
      <c r="AD24" s="68">
        <v>450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3450</v>
      </c>
      <c r="AL24" s="68">
        <v>400</v>
      </c>
      <c r="AM24" s="68">
        <v>3450</v>
      </c>
      <c r="AN24" s="68">
        <v>400</v>
      </c>
      <c r="AO24" s="68">
        <v>1000</v>
      </c>
      <c r="AP24" s="68">
        <v>80</v>
      </c>
      <c r="AQ24" s="68">
        <f t="shared" si="6"/>
        <v>6198.6</v>
      </c>
      <c r="AR24" s="68">
        <f t="shared" si="7"/>
        <v>0</v>
      </c>
      <c r="AS24" s="68">
        <v>6198.6</v>
      </c>
      <c r="AT24" s="68">
        <v>0</v>
      </c>
      <c r="AU24" s="68">
        <v>0</v>
      </c>
      <c r="AV24" s="68">
        <v>0</v>
      </c>
      <c r="AW24" s="68">
        <v>6177.6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5486.9809999999998</v>
      </c>
      <c r="BD24" s="68">
        <v>0</v>
      </c>
      <c r="BE24" s="68">
        <v>3000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P24" s="204"/>
    </row>
    <row r="25" spans="1:68" ht="16.5" customHeight="1">
      <c r="A25" s="67">
        <v>16</v>
      </c>
      <c r="B25" s="55" t="s">
        <v>99</v>
      </c>
      <c r="C25" s="68">
        <f t="shared" si="0"/>
        <v>580186.15269999998</v>
      </c>
      <c r="D25" s="68">
        <f t="shared" si="1"/>
        <v>106835.48510000001</v>
      </c>
      <c r="E25" s="68">
        <f t="shared" si="2"/>
        <v>548947.29999999993</v>
      </c>
      <c r="F25" s="68">
        <f t="shared" si="3"/>
        <v>106309.1851</v>
      </c>
      <c r="G25" s="68">
        <f t="shared" si="4"/>
        <v>31238.852700000003</v>
      </c>
      <c r="H25" s="68">
        <f t="shared" si="5"/>
        <v>526.29999999999995</v>
      </c>
      <c r="I25" s="68">
        <v>81022.100000000006</v>
      </c>
      <c r="J25" s="68">
        <v>18560.141</v>
      </c>
      <c r="K25" s="68">
        <v>0</v>
      </c>
      <c r="L25" s="68">
        <v>0</v>
      </c>
      <c r="M25" s="68">
        <v>77713.2</v>
      </c>
      <c r="N25" s="68">
        <v>17813.860100000002</v>
      </c>
      <c r="O25" s="68">
        <v>9388.6</v>
      </c>
      <c r="P25" s="68">
        <v>3169.5787</v>
      </c>
      <c r="Q25" s="68">
        <v>40506.5</v>
      </c>
      <c r="R25" s="68">
        <v>10612.9103</v>
      </c>
      <c r="S25" s="68">
        <v>1668.2</v>
      </c>
      <c r="T25" s="68">
        <v>267.52109999999999</v>
      </c>
      <c r="U25" s="68">
        <v>1538</v>
      </c>
      <c r="V25" s="68">
        <v>588</v>
      </c>
      <c r="W25" s="68">
        <v>15247.4</v>
      </c>
      <c r="X25" s="68">
        <v>2707.85</v>
      </c>
      <c r="Y25" s="68">
        <v>10779.6</v>
      </c>
      <c r="Z25" s="68">
        <v>2546.5</v>
      </c>
      <c r="AA25" s="68">
        <v>2261.5</v>
      </c>
      <c r="AB25" s="68">
        <v>351</v>
      </c>
      <c r="AC25" s="68">
        <v>3425.3</v>
      </c>
      <c r="AD25" s="68">
        <v>117</v>
      </c>
      <c r="AE25" s="68">
        <v>0</v>
      </c>
      <c r="AF25" s="68">
        <v>0</v>
      </c>
      <c r="AG25" s="68">
        <v>338937.1</v>
      </c>
      <c r="AH25" s="68">
        <v>69336.183999999994</v>
      </c>
      <c r="AI25" s="68">
        <v>338937.1</v>
      </c>
      <c r="AJ25" s="68">
        <v>69336.183999999994</v>
      </c>
      <c r="AK25" s="68">
        <v>500</v>
      </c>
      <c r="AL25" s="68">
        <v>0</v>
      </c>
      <c r="AM25" s="68">
        <v>0</v>
      </c>
      <c r="AN25" s="68">
        <v>0</v>
      </c>
      <c r="AO25" s="68">
        <v>5290</v>
      </c>
      <c r="AP25" s="68">
        <v>495</v>
      </c>
      <c r="AQ25" s="68">
        <f t="shared" si="6"/>
        <v>45484.9</v>
      </c>
      <c r="AR25" s="68">
        <f t="shared" si="7"/>
        <v>104</v>
      </c>
      <c r="AS25" s="68">
        <v>45484.9</v>
      </c>
      <c r="AT25" s="68">
        <v>104</v>
      </c>
      <c r="AU25" s="68">
        <v>0</v>
      </c>
      <c r="AV25" s="68">
        <v>0</v>
      </c>
      <c r="AW25" s="68">
        <v>42859.9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28675</v>
      </c>
      <c r="BD25" s="68">
        <v>45</v>
      </c>
      <c r="BE25" s="68">
        <v>4563.8527000000004</v>
      </c>
      <c r="BF25" s="68">
        <v>892.8</v>
      </c>
      <c r="BG25" s="68">
        <v>0</v>
      </c>
      <c r="BH25" s="68">
        <v>0</v>
      </c>
      <c r="BI25" s="68">
        <v>0</v>
      </c>
      <c r="BJ25" s="68">
        <v>-312.02999999999997</v>
      </c>
      <c r="BK25" s="68">
        <v>-2000</v>
      </c>
      <c r="BL25" s="68">
        <v>-99.47</v>
      </c>
      <c r="BM25" s="68">
        <v>0</v>
      </c>
      <c r="BN25" s="68">
        <v>0</v>
      </c>
      <c r="BP25" s="204"/>
    </row>
    <row r="26" spans="1:68" ht="16.5" customHeight="1">
      <c r="A26" s="67">
        <v>17</v>
      </c>
      <c r="B26" s="55" t="s">
        <v>100</v>
      </c>
      <c r="C26" s="68">
        <f t="shared" si="0"/>
        <v>35446.623999999996</v>
      </c>
      <c r="D26" s="68">
        <f t="shared" si="1"/>
        <v>6078.3701000000001</v>
      </c>
      <c r="E26" s="68">
        <f t="shared" si="2"/>
        <v>30918.5</v>
      </c>
      <c r="F26" s="68">
        <f t="shared" si="3"/>
        <v>3925.8701000000001</v>
      </c>
      <c r="G26" s="68">
        <f t="shared" si="4"/>
        <v>4528.1239999999998</v>
      </c>
      <c r="H26" s="68">
        <f t="shared" si="5"/>
        <v>2152.5</v>
      </c>
      <c r="I26" s="68">
        <v>14000</v>
      </c>
      <c r="J26" s="68">
        <v>2220</v>
      </c>
      <c r="K26" s="68">
        <v>0</v>
      </c>
      <c r="L26" s="68">
        <v>0</v>
      </c>
      <c r="M26" s="68">
        <v>10700</v>
      </c>
      <c r="N26" s="68">
        <v>1705.8701000000001</v>
      </c>
      <c r="O26" s="68">
        <v>1500</v>
      </c>
      <c r="P26" s="68">
        <v>602.27020000000005</v>
      </c>
      <c r="Q26" s="68">
        <v>2500</v>
      </c>
      <c r="R26" s="68">
        <v>445</v>
      </c>
      <c r="S26" s="68">
        <v>400</v>
      </c>
      <c r="T26" s="68">
        <v>50</v>
      </c>
      <c r="U26" s="68">
        <v>300</v>
      </c>
      <c r="V26" s="68">
        <v>60</v>
      </c>
      <c r="W26" s="68">
        <v>1600</v>
      </c>
      <c r="X26" s="68">
        <v>107.6</v>
      </c>
      <c r="Y26" s="68">
        <v>400</v>
      </c>
      <c r="Z26" s="68">
        <v>80</v>
      </c>
      <c r="AA26" s="68">
        <v>3200</v>
      </c>
      <c r="AB26" s="68">
        <v>200</v>
      </c>
      <c r="AC26" s="68">
        <v>1200</v>
      </c>
      <c r="AD26" s="68">
        <v>240.9999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600</v>
      </c>
      <c r="AP26" s="68">
        <v>0</v>
      </c>
      <c r="AQ26" s="68">
        <f t="shared" si="6"/>
        <v>5618.5</v>
      </c>
      <c r="AR26" s="68">
        <f t="shared" si="7"/>
        <v>0</v>
      </c>
      <c r="AS26" s="68">
        <v>5618.5</v>
      </c>
      <c r="AT26" s="68">
        <v>0</v>
      </c>
      <c r="AU26" s="68">
        <v>0</v>
      </c>
      <c r="AV26" s="68">
        <v>0</v>
      </c>
      <c r="AW26" s="68">
        <v>5618.5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928.12400000000002</v>
      </c>
      <c r="BD26" s="68">
        <v>0</v>
      </c>
      <c r="BE26" s="68">
        <v>3600</v>
      </c>
      <c r="BF26" s="68">
        <v>2152.5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P26" s="204"/>
    </row>
    <row r="27" spans="1:68" ht="16.5" customHeight="1">
      <c r="A27" s="67">
        <v>18</v>
      </c>
      <c r="B27" s="55" t="s">
        <v>101</v>
      </c>
      <c r="C27" s="68">
        <f t="shared" si="0"/>
        <v>21167.514999999999</v>
      </c>
      <c r="D27" s="68">
        <f t="shared" si="1"/>
        <v>4517.2145</v>
      </c>
      <c r="E27" s="68">
        <f t="shared" si="2"/>
        <v>20174.5</v>
      </c>
      <c r="F27" s="68">
        <f t="shared" si="3"/>
        <v>3524.2145</v>
      </c>
      <c r="G27" s="68">
        <f t="shared" si="4"/>
        <v>993.01499999999999</v>
      </c>
      <c r="H27" s="68">
        <f t="shared" si="5"/>
        <v>993</v>
      </c>
      <c r="I27" s="68">
        <v>9964</v>
      </c>
      <c r="J27" s="68">
        <v>2466</v>
      </c>
      <c r="K27" s="68">
        <v>0</v>
      </c>
      <c r="L27" s="68">
        <v>0</v>
      </c>
      <c r="M27" s="68">
        <v>6425</v>
      </c>
      <c r="N27" s="68">
        <v>868.21450000000004</v>
      </c>
      <c r="O27" s="68">
        <v>800</v>
      </c>
      <c r="P27" s="68">
        <v>243.61449999999999</v>
      </c>
      <c r="Q27" s="68">
        <v>1225</v>
      </c>
      <c r="R27" s="68">
        <v>150</v>
      </c>
      <c r="S27" s="68">
        <v>300</v>
      </c>
      <c r="T27" s="68">
        <v>40</v>
      </c>
      <c r="U27" s="68">
        <v>0</v>
      </c>
      <c r="V27" s="68">
        <v>0</v>
      </c>
      <c r="W27" s="68">
        <v>1600</v>
      </c>
      <c r="X27" s="68">
        <v>209.6</v>
      </c>
      <c r="Y27" s="68">
        <v>1500</v>
      </c>
      <c r="Z27" s="68">
        <v>200</v>
      </c>
      <c r="AA27" s="68">
        <v>1500</v>
      </c>
      <c r="AB27" s="68">
        <v>75</v>
      </c>
      <c r="AC27" s="68">
        <v>700</v>
      </c>
      <c r="AD27" s="68">
        <v>150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400</v>
      </c>
      <c r="AP27" s="68">
        <v>100</v>
      </c>
      <c r="AQ27" s="68">
        <f t="shared" si="6"/>
        <v>3385.5</v>
      </c>
      <c r="AR27" s="68">
        <f t="shared" si="7"/>
        <v>90</v>
      </c>
      <c r="AS27" s="68">
        <v>3385.5</v>
      </c>
      <c r="AT27" s="68">
        <v>90</v>
      </c>
      <c r="AU27" s="68">
        <v>0</v>
      </c>
      <c r="AV27" s="68">
        <v>0</v>
      </c>
      <c r="AW27" s="68">
        <v>3385.5</v>
      </c>
      <c r="AX27" s="68">
        <v>90</v>
      </c>
      <c r="AY27" s="68">
        <v>0</v>
      </c>
      <c r="AZ27" s="68">
        <v>0</v>
      </c>
      <c r="BA27" s="68">
        <v>0</v>
      </c>
      <c r="BB27" s="68">
        <v>0</v>
      </c>
      <c r="BC27" s="68">
        <v>993.01499999999999</v>
      </c>
      <c r="BD27" s="68">
        <v>993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P27" s="204"/>
    </row>
    <row r="28" spans="1:68" ht="16.5" customHeight="1">
      <c r="A28" s="67">
        <v>19</v>
      </c>
      <c r="B28" s="55" t="s">
        <v>102</v>
      </c>
      <c r="C28" s="68">
        <f t="shared" si="0"/>
        <v>40356.3825</v>
      </c>
      <c r="D28" s="68">
        <f t="shared" si="1"/>
        <v>7794.2049999999999</v>
      </c>
      <c r="E28" s="68">
        <f t="shared" si="2"/>
        <v>39237.599999999999</v>
      </c>
      <c r="F28" s="68">
        <f t="shared" si="3"/>
        <v>6894.2150000000001</v>
      </c>
      <c r="G28" s="68">
        <f t="shared" si="4"/>
        <v>1118.7825</v>
      </c>
      <c r="H28" s="68">
        <f t="shared" si="5"/>
        <v>899.99</v>
      </c>
      <c r="I28" s="68">
        <v>16000</v>
      </c>
      <c r="J28" s="68">
        <v>3941.7469999999998</v>
      </c>
      <c r="K28" s="68">
        <v>0</v>
      </c>
      <c r="L28" s="68">
        <v>0</v>
      </c>
      <c r="M28" s="68">
        <v>8167.4</v>
      </c>
      <c r="N28" s="68">
        <v>1802.4680000000001</v>
      </c>
      <c r="O28" s="68">
        <v>950</v>
      </c>
      <c r="P28" s="68">
        <v>314.26799999999997</v>
      </c>
      <c r="Q28" s="68">
        <v>1550</v>
      </c>
      <c r="R28" s="68">
        <v>540</v>
      </c>
      <c r="S28" s="68">
        <v>286</v>
      </c>
      <c r="T28" s="68">
        <v>55.6</v>
      </c>
      <c r="U28" s="68">
        <v>80</v>
      </c>
      <c r="V28" s="68">
        <v>7</v>
      </c>
      <c r="W28" s="68">
        <v>386.4</v>
      </c>
      <c r="X28" s="68">
        <v>15.6</v>
      </c>
      <c r="Y28" s="68">
        <v>300</v>
      </c>
      <c r="Z28" s="68">
        <v>0</v>
      </c>
      <c r="AA28" s="68">
        <v>2930</v>
      </c>
      <c r="AB28" s="68">
        <v>200</v>
      </c>
      <c r="AC28" s="68">
        <v>1840</v>
      </c>
      <c r="AD28" s="68">
        <v>530</v>
      </c>
      <c r="AE28" s="68">
        <v>0</v>
      </c>
      <c r="AF28" s="68">
        <v>0</v>
      </c>
      <c r="AG28" s="68">
        <v>8400</v>
      </c>
      <c r="AH28" s="68">
        <v>965</v>
      </c>
      <c r="AI28" s="68">
        <v>8400</v>
      </c>
      <c r="AJ28" s="68">
        <v>965</v>
      </c>
      <c r="AK28" s="68">
        <v>15</v>
      </c>
      <c r="AL28" s="68">
        <v>0</v>
      </c>
      <c r="AM28" s="68">
        <v>0</v>
      </c>
      <c r="AN28" s="68">
        <v>0</v>
      </c>
      <c r="AO28" s="68">
        <v>500</v>
      </c>
      <c r="AP28" s="68">
        <v>185</v>
      </c>
      <c r="AQ28" s="68">
        <f t="shared" si="6"/>
        <v>6155.2</v>
      </c>
      <c r="AR28" s="68">
        <f t="shared" si="7"/>
        <v>0</v>
      </c>
      <c r="AS28" s="68">
        <v>6155.2</v>
      </c>
      <c r="AT28" s="68">
        <v>0</v>
      </c>
      <c r="AU28" s="68">
        <v>0</v>
      </c>
      <c r="AV28" s="68">
        <v>0</v>
      </c>
      <c r="AW28" s="68">
        <v>6155.2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900</v>
      </c>
      <c r="BD28" s="68">
        <v>899.99</v>
      </c>
      <c r="BE28" s="68">
        <v>218.7825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P28" s="204"/>
    </row>
    <row r="29" spans="1:68" ht="16.5" customHeight="1">
      <c r="A29" s="67">
        <v>20</v>
      </c>
      <c r="B29" s="55" t="s">
        <v>103</v>
      </c>
      <c r="C29" s="68">
        <f t="shared" si="0"/>
        <v>34604.303</v>
      </c>
      <c r="D29" s="68">
        <f t="shared" si="1"/>
        <v>2510.538</v>
      </c>
      <c r="E29" s="68">
        <f t="shared" si="2"/>
        <v>20647</v>
      </c>
      <c r="F29" s="68">
        <f t="shared" si="3"/>
        <v>2510.538</v>
      </c>
      <c r="G29" s="68">
        <f t="shared" si="4"/>
        <v>13957.303</v>
      </c>
      <c r="H29" s="68">
        <f t="shared" si="5"/>
        <v>0</v>
      </c>
      <c r="I29" s="68">
        <v>12600</v>
      </c>
      <c r="J29" s="68">
        <v>2074</v>
      </c>
      <c r="K29" s="68">
        <v>0</v>
      </c>
      <c r="L29" s="68">
        <v>0</v>
      </c>
      <c r="M29" s="68">
        <v>6243.4</v>
      </c>
      <c r="N29" s="68">
        <v>436.53800000000001</v>
      </c>
      <c r="O29" s="68">
        <v>933.4</v>
      </c>
      <c r="P29" s="68">
        <v>315.84300000000002</v>
      </c>
      <c r="Q29" s="68">
        <v>1160</v>
      </c>
      <c r="R29" s="68">
        <v>110</v>
      </c>
      <c r="S29" s="68">
        <v>55</v>
      </c>
      <c r="T29" s="68">
        <v>10.695</v>
      </c>
      <c r="U29" s="68">
        <v>30</v>
      </c>
      <c r="V29" s="68">
        <v>0</v>
      </c>
      <c r="W29" s="68">
        <v>280</v>
      </c>
      <c r="X29" s="68">
        <v>0</v>
      </c>
      <c r="Y29" s="68">
        <v>150</v>
      </c>
      <c r="Z29" s="68">
        <v>0</v>
      </c>
      <c r="AA29" s="68">
        <v>2020</v>
      </c>
      <c r="AB29" s="68">
        <v>0</v>
      </c>
      <c r="AC29" s="68">
        <v>650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30</v>
      </c>
      <c r="AL29" s="68">
        <v>0</v>
      </c>
      <c r="AM29" s="68">
        <v>0</v>
      </c>
      <c r="AN29" s="68">
        <v>0</v>
      </c>
      <c r="AO29" s="68">
        <v>500</v>
      </c>
      <c r="AP29" s="68">
        <v>0</v>
      </c>
      <c r="AQ29" s="68">
        <f t="shared" si="6"/>
        <v>1273.5999999999999</v>
      </c>
      <c r="AR29" s="68">
        <f t="shared" si="7"/>
        <v>0</v>
      </c>
      <c r="AS29" s="68">
        <v>1273.5999999999999</v>
      </c>
      <c r="AT29" s="68">
        <v>0</v>
      </c>
      <c r="AU29" s="68">
        <v>0</v>
      </c>
      <c r="AV29" s="68">
        <v>0</v>
      </c>
      <c r="AW29" s="68">
        <v>1273.5999999999999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12807</v>
      </c>
      <c r="BD29" s="68">
        <v>0</v>
      </c>
      <c r="BE29" s="68">
        <v>1150.3030000000001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P29" s="204"/>
    </row>
    <row r="30" spans="1:68" ht="16.5" customHeight="1">
      <c r="A30" s="67">
        <v>21</v>
      </c>
      <c r="B30" s="55" t="s">
        <v>104</v>
      </c>
      <c r="C30" s="68">
        <f t="shared" si="0"/>
        <v>6494.61</v>
      </c>
      <c r="D30" s="68">
        <f t="shared" si="1"/>
        <v>931.83500000000004</v>
      </c>
      <c r="E30" s="68">
        <f t="shared" si="2"/>
        <v>6473</v>
      </c>
      <c r="F30" s="68">
        <f t="shared" si="3"/>
        <v>931.83500000000004</v>
      </c>
      <c r="G30" s="68">
        <f t="shared" si="4"/>
        <v>21.61</v>
      </c>
      <c r="H30" s="68">
        <f t="shared" si="5"/>
        <v>0</v>
      </c>
      <c r="I30" s="68">
        <v>5400</v>
      </c>
      <c r="J30" s="68">
        <v>893.4</v>
      </c>
      <c r="K30" s="68">
        <v>0</v>
      </c>
      <c r="L30" s="68">
        <v>0</v>
      </c>
      <c r="M30" s="68">
        <v>660</v>
      </c>
      <c r="N30" s="68">
        <v>38.435000000000002</v>
      </c>
      <c r="O30" s="68">
        <v>60</v>
      </c>
      <c r="P30" s="68">
        <v>38.435000000000002</v>
      </c>
      <c r="Q30" s="68">
        <v>140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400</v>
      </c>
      <c r="X30" s="68">
        <v>0</v>
      </c>
      <c r="Y30" s="68">
        <v>370</v>
      </c>
      <c r="Z30" s="68">
        <v>0</v>
      </c>
      <c r="AA30" s="68">
        <v>0</v>
      </c>
      <c r="AB30" s="68">
        <v>0</v>
      </c>
      <c r="AC30" s="68">
        <v>60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50</v>
      </c>
      <c r="AP30" s="68">
        <v>0</v>
      </c>
      <c r="AQ30" s="68">
        <f t="shared" si="6"/>
        <v>363</v>
      </c>
      <c r="AR30" s="68">
        <f t="shared" si="7"/>
        <v>0</v>
      </c>
      <c r="AS30" s="68">
        <v>363</v>
      </c>
      <c r="AT30" s="68">
        <v>0</v>
      </c>
      <c r="AU30" s="68">
        <v>0</v>
      </c>
      <c r="AV30" s="68">
        <v>0</v>
      </c>
      <c r="AW30" s="68">
        <v>363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21.61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P30" s="204"/>
    </row>
    <row r="31" spans="1:68" ht="16.5" customHeight="1">
      <c r="A31" s="67">
        <v>22</v>
      </c>
      <c r="B31" s="55" t="s">
        <v>105</v>
      </c>
      <c r="C31" s="68">
        <f t="shared" si="0"/>
        <v>23105.422399999999</v>
      </c>
      <c r="D31" s="68">
        <f t="shared" si="1"/>
        <v>3253.7089000000001</v>
      </c>
      <c r="E31" s="68">
        <f t="shared" si="2"/>
        <v>18814.3</v>
      </c>
      <c r="F31" s="68">
        <f t="shared" si="3"/>
        <v>3253.7089000000001</v>
      </c>
      <c r="G31" s="68">
        <f t="shared" si="4"/>
        <v>4291.1224000000002</v>
      </c>
      <c r="H31" s="68">
        <f t="shared" si="5"/>
        <v>0</v>
      </c>
      <c r="I31" s="68">
        <v>11100</v>
      </c>
      <c r="J31" s="68">
        <v>2906.56</v>
      </c>
      <c r="K31" s="68">
        <v>0</v>
      </c>
      <c r="L31" s="68">
        <v>0</v>
      </c>
      <c r="M31" s="68">
        <v>3512</v>
      </c>
      <c r="N31" s="68">
        <v>347.14890000000003</v>
      </c>
      <c r="O31" s="68">
        <v>650</v>
      </c>
      <c r="P31" s="68">
        <v>135.636</v>
      </c>
      <c r="Q31" s="68">
        <v>600</v>
      </c>
      <c r="R31" s="68">
        <v>0</v>
      </c>
      <c r="S31" s="68">
        <v>340</v>
      </c>
      <c r="T31" s="68">
        <v>51.9129</v>
      </c>
      <c r="U31" s="68">
        <v>0</v>
      </c>
      <c r="V31" s="68">
        <v>0</v>
      </c>
      <c r="W31" s="68">
        <v>1022</v>
      </c>
      <c r="X31" s="68">
        <v>9.6</v>
      </c>
      <c r="Y31" s="68">
        <v>800</v>
      </c>
      <c r="Z31" s="68">
        <v>0</v>
      </c>
      <c r="AA31" s="68">
        <v>0</v>
      </c>
      <c r="AB31" s="68">
        <v>0</v>
      </c>
      <c r="AC31" s="68">
        <v>740</v>
      </c>
      <c r="AD31" s="68">
        <v>150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400</v>
      </c>
      <c r="AL31" s="68">
        <v>0</v>
      </c>
      <c r="AM31" s="68">
        <v>400</v>
      </c>
      <c r="AN31" s="68">
        <v>0</v>
      </c>
      <c r="AO31" s="68">
        <v>500</v>
      </c>
      <c r="AP31" s="68">
        <v>0</v>
      </c>
      <c r="AQ31" s="68">
        <f t="shared" si="6"/>
        <v>3302.3</v>
      </c>
      <c r="AR31" s="68">
        <f t="shared" si="7"/>
        <v>0</v>
      </c>
      <c r="AS31" s="68">
        <v>3302.3</v>
      </c>
      <c r="AT31" s="68">
        <v>0</v>
      </c>
      <c r="AU31" s="68">
        <v>0</v>
      </c>
      <c r="AV31" s="68">
        <v>0</v>
      </c>
      <c r="AW31" s="68">
        <v>3232.3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1750</v>
      </c>
      <c r="BD31" s="68">
        <v>0</v>
      </c>
      <c r="BE31" s="68">
        <v>2541.1224000000002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P31" s="204"/>
    </row>
    <row r="32" spans="1:68" ht="16.5" customHeight="1">
      <c r="A32" s="67">
        <v>23</v>
      </c>
      <c r="B32" s="55" t="s">
        <v>106</v>
      </c>
      <c r="C32" s="68">
        <f t="shared" si="0"/>
        <v>40291.9035</v>
      </c>
      <c r="D32" s="68">
        <f t="shared" si="1"/>
        <v>7943.0972000000002</v>
      </c>
      <c r="E32" s="68">
        <f t="shared" si="2"/>
        <v>40162.400000000001</v>
      </c>
      <c r="F32" s="68">
        <f t="shared" si="3"/>
        <v>7943.0972000000002</v>
      </c>
      <c r="G32" s="68">
        <f t="shared" si="4"/>
        <v>129.5035</v>
      </c>
      <c r="H32" s="68">
        <f t="shared" si="5"/>
        <v>0</v>
      </c>
      <c r="I32" s="68">
        <v>11722</v>
      </c>
      <c r="J32" s="68">
        <v>2488.79</v>
      </c>
      <c r="K32" s="68">
        <v>0</v>
      </c>
      <c r="L32" s="68">
        <v>0</v>
      </c>
      <c r="M32" s="68">
        <v>8401.5</v>
      </c>
      <c r="N32" s="68">
        <v>1996.3072</v>
      </c>
      <c r="O32" s="68">
        <v>870</v>
      </c>
      <c r="P32" s="68">
        <v>312.09780000000001</v>
      </c>
      <c r="Q32" s="68">
        <v>0</v>
      </c>
      <c r="R32" s="68">
        <v>0</v>
      </c>
      <c r="S32" s="68">
        <v>500</v>
      </c>
      <c r="T32" s="68">
        <v>83.614999999999995</v>
      </c>
      <c r="U32" s="68">
        <v>340</v>
      </c>
      <c r="V32" s="68">
        <v>140</v>
      </c>
      <c r="W32" s="68">
        <v>2201.5</v>
      </c>
      <c r="X32" s="68">
        <v>522.94799999999998</v>
      </c>
      <c r="Y32" s="68">
        <v>1350</v>
      </c>
      <c r="Z32" s="68">
        <v>449.99799999999999</v>
      </c>
      <c r="AA32" s="68">
        <v>1750</v>
      </c>
      <c r="AB32" s="68">
        <v>319.94499999999999</v>
      </c>
      <c r="AC32" s="68">
        <v>2660</v>
      </c>
      <c r="AD32" s="68">
        <v>617.70140000000004</v>
      </c>
      <c r="AE32" s="68">
        <v>0</v>
      </c>
      <c r="AF32" s="68">
        <v>0</v>
      </c>
      <c r="AG32" s="68">
        <v>17000</v>
      </c>
      <c r="AH32" s="68">
        <v>3088</v>
      </c>
      <c r="AI32" s="68">
        <v>17000</v>
      </c>
      <c r="AJ32" s="68">
        <v>3088</v>
      </c>
      <c r="AK32" s="68">
        <v>300</v>
      </c>
      <c r="AL32" s="68">
        <v>0</v>
      </c>
      <c r="AM32" s="68">
        <v>0</v>
      </c>
      <c r="AN32" s="68">
        <v>0</v>
      </c>
      <c r="AO32" s="68">
        <v>880</v>
      </c>
      <c r="AP32" s="68">
        <v>370</v>
      </c>
      <c r="AQ32" s="68">
        <f t="shared" si="6"/>
        <v>1858.9</v>
      </c>
      <c r="AR32" s="68">
        <f t="shared" si="7"/>
        <v>0</v>
      </c>
      <c r="AS32" s="68">
        <v>1858.9</v>
      </c>
      <c r="AT32" s="68">
        <v>0</v>
      </c>
      <c r="AU32" s="68">
        <v>0</v>
      </c>
      <c r="AV32" s="68">
        <v>0</v>
      </c>
      <c r="AW32" s="68">
        <v>1858.9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49.503500000000003</v>
      </c>
      <c r="BD32" s="68">
        <v>0</v>
      </c>
      <c r="BE32" s="68">
        <v>80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P32" s="204"/>
    </row>
    <row r="33" spans="1:68" ht="16.5" customHeight="1">
      <c r="A33" s="67">
        <v>24</v>
      </c>
      <c r="B33" s="55" t="s">
        <v>107</v>
      </c>
      <c r="C33" s="68">
        <f t="shared" si="0"/>
        <v>70241.83</v>
      </c>
      <c r="D33" s="68">
        <f t="shared" si="1"/>
        <v>7990.9218000000001</v>
      </c>
      <c r="E33" s="68">
        <f t="shared" si="2"/>
        <v>55403.7</v>
      </c>
      <c r="F33" s="68">
        <f t="shared" si="3"/>
        <v>7990.9218000000001</v>
      </c>
      <c r="G33" s="68">
        <f t="shared" si="4"/>
        <v>14838.13</v>
      </c>
      <c r="H33" s="68">
        <f t="shared" si="5"/>
        <v>0</v>
      </c>
      <c r="I33" s="68">
        <v>19100</v>
      </c>
      <c r="J33" s="68">
        <v>4389.6239999999998</v>
      </c>
      <c r="K33" s="68">
        <v>0</v>
      </c>
      <c r="L33" s="68">
        <v>0</v>
      </c>
      <c r="M33" s="68">
        <v>17730</v>
      </c>
      <c r="N33" s="68">
        <v>1582.9971</v>
      </c>
      <c r="O33" s="68">
        <v>1400</v>
      </c>
      <c r="P33" s="68">
        <v>467.5471</v>
      </c>
      <c r="Q33" s="68">
        <v>2800</v>
      </c>
      <c r="R33" s="68">
        <v>660</v>
      </c>
      <c r="S33" s="68">
        <v>240</v>
      </c>
      <c r="T33" s="68">
        <v>60</v>
      </c>
      <c r="U33" s="68">
        <v>200</v>
      </c>
      <c r="V33" s="68">
        <v>44</v>
      </c>
      <c r="W33" s="68">
        <v>2400</v>
      </c>
      <c r="X33" s="68">
        <v>71.45</v>
      </c>
      <c r="Y33" s="68">
        <v>2000</v>
      </c>
      <c r="Z33" s="68">
        <v>0</v>
      </c>
      <c r="AA33" s="68">
        <v>8640</v>
      </c>
      <c r="AB33" s="68">
        <v>110</v>
      </c>
      <c r="AC33" s="68">
        <v>1100</v>
      </c>
      <c r="AD33" s="68">
        <v>170</v>
      </c>
      <c r="AE33" s="68">
        <v>0</v>
      </c>
      <c r="AF33" s="68">
        <v>0</v>
      </c>
      <c r="AG33" s="68">
        <v>7900</v>
      </c>
      <c r="AH33" s="68">
        <v>1800</v>
      </c>
      <c r="AI33" s="68">
        <v>7900</v>
      </c>
      <c r="AJ33" s="68">
        <v>1800</v>
      </c>
      <c r="AK33" s="68">
        <v>0</v>
      </c>
      <c r="AL33" s="68">
        <v>0</v>
      </c>
      <c r="AM33" s="68">
        <v>0</v>
      </c>
      <c r="AN33" s="68">
        <v>0</v>
      </c>
      <c r="AO33" s="68">
        <v>1200</v>
      </c>
      <c r="AP33" s="68">
        <v>0</v>
      </c>
      <c r="AQ33" s="68">
        <f t="shared" si="6"/>
        <v>9473.7000000000007</v>
      </c>
      <c r="AR33" s="68">
        <f t="shared" si="7"/>
        <v>218.30070000000001</v>
      </c>
      <c r="AS33" s="68">
        <v>9473.7000000000007</v>
      </c>
      <c r="AT33" s="68">
        <v>218.30070000000001</v>
      </c>
      <c r="AU33" s="68">
        <v>0</v>
      </c>
      <c r="AV33" s="68">
        <v>0</v>
      </c>
      <c r="AW33" s="68">
        <v>9073.7000000000007</v>
      </c>
      <c r="AX33" s="68">
        <v>218.30070000000001</v>
      </c>
      <c r="AY33" s="68">
        <v>0</v>
      </c>
      <c r="AZ33" s="68">
        <v>0</v>
      </c>
      <c r="BA33" s="68">
        <v>0</v>
      </c>
      <c r="BB33" s="68">
        <v>0</v>
      </c>
      <c r="BC33" s="68">
        <v>13950</v>
      </c>
      <c r="BD33" s="68">
        <v>0</v>
      </c>
      <c r="BE33" s="68">
        <v>888.13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P33" s="204"/>
    </row>
    <row r="34" spans="1:68" ht="16.5" customHeight="1">
      <c r="A34" s="67">
        <v>25</v>
      </c>
      <c r="B34" s="55" t="s">
        <v>108</v>
      </c>
      <c r="C34" s="68">
        <f t="shared" si="0"/>
        <v>6098.3450000000003</v>
      </c>
      <c r="D34" s="68">
        <f t="shared" si="1"/>
        <v>666</v>
      </c>
      <c r="E34" s="68">
        <f t="shared" si="2"/>
        <v>6036.1</v>
      </c>
      <c r="F34" s="68">
        <f t="shared" si="3"/>
        <v>666</v>
      </c>
      <c r="G34" s="68">
        <f t="shared" si="4"/>
        <v>62.244999999999997</v>
      </c>
      <c r="H34" s="68">
        <f t="shared" si="5"/>
        <v>0</v>
      </c>
      <c r="I34" s="68">
        <v>4200</v>
      </c>
      <c r="J34" s="68">
        <v>666</v>
      </c>
      <c r="K34" s="68">
        <v>0</v>
      </c>
      <c r="L34" s="68">
        <v>0</v>
      </c>
      <c r="M34" s="68">
        <v>1382.6</v>
      </c>
      <c r="N34" s="68">
        <v>0</v>
      </c>
      <c r="O34" s="68">
        <v>50</v>
      </c>
      <c r="P34" s="68">
        <v>0</v>
      </c>
      <c r="Q34" s="68">
        <v>212.6</v>
      </c>
      <c r="R34" s="68">
        <v>0</v>
      </c>
      <c r="S34" s="68">
        <v>0</v>
      </c>
      <c r="T34" s="68">
        <v>0</v>
      </c>
      <c r="U34" s="68">
        <v>10</v>
      </c>
      <c r="V34" s="68">
        <v>0</v>
      </c>
      <c r="W34" s="68">
        <v>350</v>
      </c>
      <c r="X34" s="68">
        <v>0</v>
      </c>
      <c r="Y34" s="68">
        <v>350</v>
      </c>
      <c r="Z34" s="68">
        <v>0</v>
      </c>
      <c r="AA34" s="68">
        <v>400</v>
      </c>
      <c r="AB34" s="68">
        <v>0</v>
      </c>
      <c r="AC34" s="68">
        <v>360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100</v>
      </c>
      <c r="AP34" s="68">
        <v>0</v>
      </c>
      <c r="AQ34" s="68">
        <f t="shared" si="6"/>
        <v>353.5</v>
      </c>
      <c r="AR34" s="68">
        <f t="shared" si="7"/>
        <v>0</v>
      </c>
      <c r="AS34" s="68">
        <v>353.5</v>
      </c>
      <c r="AT34" s="68">
        <v>0</v>
      </c>
      <c r="AU34" s="68">
        <v>0</v>
      </c>
      <c r="AV34" s="68">
        <v>0</v>
      </c>
      <c r="AW34" s="68">
        <v>353.5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62.244999999999997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P34" s="204"/>
    </row>
    <row r="35" spans="1:68" ht="16.5" customHeight="1">
      <c r="A35" s="67">
        <v>26</v>
      </c>
      <c r="B35" s="55" t="s">
        <v>109</v>
      </c>
      <c r="C35" s="68">
        <f t="shared" si="0"/>
        <v>76790.843800000002</v>
      </c>
      <c r="D35" s="68">
        <f t="shared" si="1"/>
        <v>10023.5931</v>
      </c>
      <c r="E35" s="68">
        <f t="shared" si="2"/>
        <v>68186.5</v>
      </c>
      <c r="F35" s="68">
        <f t="shared" si="3"/>
        <v>9503.5931</v>
      </c>
      <c r="G35" s="68">
        <f t="shared" si="4"/>
        <v>8604.3437999999987</v>
      </c>
      <c r="H35" s="68">
        <f t="shared" si="5"/>
        <v>520</v>
      </c>
      <c r="I35" s="68">
        <v>20294</v>
      </c>
      <c r="J35" s="68">
        <v>4716.3289999999997</v>
      </c>
      <c r="K35" s="68">
        <v>0</v>
      </c>
      <c r="L35" s="68">
        <v>0</v>
      </c>
      <c r="M35" s="68">
        <v>14532</v>
      </c>
      <c r="N35" s="68">
        <v>2750.4731000000002</v>
      </c>
      <c r="O35" s="68">
        <v>1400</v>
      </c>
      <c r="P35" s="68">
        <v>594.65710000000001</v>
      </c>
      <c r="Q35" s="68">
        <v>3550</v>
      </c>
      <c r="R35" s="68">
        <v>1485</v>
      </c>
      <c r="S35" s="68">
        <v>192</v>
      </c>
      <c r="T35" s="68">
        <v>32</v>
      </c>
      <c r="U35" s="68">
        <v>50</v>
      </c>
      <c r="V35" s="68">
        <v>0</v>
      </c>
      <c r="W35" s="68">
        <v>1700</v>
      </c>
      <c r="X35" s="68">
        <v>138.816</v>
      </c>
      <c r="Y35" s="68">
        <v>1500</v>
      </c>
      <c r="Z35" s="68">
        <v>108.01600000000001</v>
      </c>
      <c r="AA35" s="68">
        <v>3600</v>
      </c>
      <c r="AB35" s="68">
        <v>0</v>
      </c>
      <c r="AC35" s="68">
        <v>3180</v>
      </c>
      <c r="AD35" s="68">
        <v>500</v>
      </c>
      <c r="AE35" s="68">
        <v>0</v>
      </c>
      <c r="AF35" s="68">
        <v>0</v>
      </c>
      <c r="AG35" s="68">
        <v>23776</v>
      </c>
      <c r="AH35" s="68">
        <v>1916.7909999999999</v>
      </c>
      <c r="AI35" s="68">
        <v>23776</v>
      </c>
      <c r="AJ35" s="68">
        <v>1916.7909999999999</v>
      </c>
      <c r="AK35" s="68">
        <v>1600</v>
      </c>
      <c r="AL35" s="68">
        <v>0</v>
      </c>
      <c r="AM35" s="68">
        <v>0</v>
      </c>
      <c r="AN35" s="68">
        <v>0</v>
      </c>
      <c r="AO35" s="68">
        <v>1300</v>
      </c>
      <c r="AP35" s="68">
        <v>120</v>
      </c>
      <c r="AQ35" s="68">
        <f t="shared" si="6"/>
        <v>6684.5</v>
      </c>
      <c r="AR35" s="68">
        <f t="shared" si="7"/>
        <v>0</v>
      </c>
      <c r="AS35" s="68">
        <v>6684.5</v>
      </c>
      <c r="AT35" s="68">
        <v>0</v>
      </c>
      <c r="AU35" s="68">
        <v>0</v>
      </c>
      <c r="AV35" s="68">
        <v>0</v>
      </c>
      <c r="AW35" s="68">
        <v>5354.5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6804.3437999999996</v>
      </c>
      <c r="BD35" s="68">
        <v>0</v>
      </c>
      <c r="BE35" s="68">
        <v>1800</v>
      </c>
      <c r="BF35" s="68">
        <v>520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P35" s="204"/>
    </row>
    <row r="36" spans="1:68" ht="16.5" customHeight="1">
      <c r="A36" s="67">
        <v>27</v>
      </c>
      <c r="B36" s="55" t="s">
        <v>110</v>
      </c>
      <c r="C36" s="68">
        <f t="shared" si="0"/>
        <v>44449.410499999998</v>
      </c>
      <c r="D36" s="68">
        <f t="shared" si="1"/>
        <v>7440.5884000000005</v>
      </c>
      <c r="E36" s="68">
        <f t="shared" si="2"/>
        <v>37490</v>
      </c>
      <c r="F36" s="68">
        <f t="shared" si="3"/>
        <v>7178.5884000000005</v>
      </c>
      <c r="G36" s="68">
        <f t="shared" si="4"/>
        <v>6959.4105</v>
      </c>
      <c r="H36" s="68">
        <f t="shared" si="5"/>
        <v>262</v>
      </c>
      <c r="I36" s="68">
        <v>15200</v>
      </c>
      <c r="J36" s="68">
        <v>3588.69</v>
      </c>
      <c r="K36" s="68">
        <v>0</v>
      </c>
      <c r="L36" s="68">
        <v>0</v>
      </c>
      <c r="M36" s="68">
        <v>11540</v>
      </c>
      <c r="N36" s="68">
        <v>1809.8984</v>
      </c>
      <c r="O36" s="68">
        <v>1600</v>
      </c>
      <c r="P36" s="68">
        <v>834.18740000000003</v>
      </c>
      <c r="Q36" s="68">
        <v>1270</v>
      </c>
      <c r="R36" s="68">
        <v>110</v>
      </c>
      <c r="S36" s="68">
        <v>330</v>
      </c>
      <c r="T36" s="68">
        <v>47.600999999999999</v>
      </c>
      <c r="U36" s="68">
        <v>50</v>
      </c>
      <c r="V36" s="68">
        <v>0</v>
      </c>
      <c r="W36" s="68">
        <v>1300</v>
      </c>
      <c r="X36" s="68">
        <v>119.17</v>
      </c>
      <c r="Y36" s="68">
        <v>1000</v>
      </c>
      <c r="Z36" s="68">
        <v>99.97</v>
      </c>
      <c r="AA36" s="68">
        <v>3900</v>
      </c>
      <c r="AB36" s="68">
        <v>0</v>
      </c>
      <c r="AC36" s="68">
        <v>2040</v>
      </c>
      <c r="AD36" s="68">
        <v>618.94000000000005</v>
      </c>
      <c r="AE36" s="68">
        <v>0</v>
      </c>
      <c r="AF36" s="68">
        <v>0</v>
      </c>
      <c r="AG36" s="68">
        <v>6030</v>
      </c>
      <c r="AH36" s="68">
        <v>1500</v>
      </c>
      <c r="AI36" s="68">
        <v>6030</v>
      </c>
      <c r="AJ36" s="68">
        <v>1500</v>
      </c>
      <c r="AK36" s="68">
        <v>100</v>
      </c>
      <c r="AL36" s="68">
        <v>100</v>
      </c>
      <c r="AM36" s="68">
        <v>0</v>
      </c>
      <c r="AN36" s="68">
        <v>0</v>
      </c>
      <c r="AO36" s="68">
        <v>750</v>
      </c>
      <c r="AP36" s="68">
        <v>180</v>
      </c>
      <c r="AQ36" s="68">
        <f t="shared" si="6"/>
        <v>3870</v>
      </c>
      <c r="AR36" s="68">
        <f t="shared" si="7"/>
        <v>0</v>
      </c>
      <c r="AS36" s="68">
        <v>3870</v>
      </c>
      <c r="AT36" s="68">
        <v>0</v>
      </c>
      <c r="AU36" s="68">
        <v>0</v>
      </c>
      <c r="AV36" s="68">
        <v>0</v>
      </c>
      <c r="AW36" s="68">
        <v>3750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6659.4105</v>
      </c>
      <c r="BD36" s="68">
        <v>0</v>
      </c>
      <c r="BE36" s="68">
        <v>300</v>
      </c>
      <c r="BF36" s="68">
        <v>262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P36" s="204"/>
    </row>
    <row r="37" spans="1:68" ht="16.5" customHeight="1">
      <c r="A37" s="67">
        <v>28</v>
      </c>
      <c r="B37" s="55" t="s">
        <v>111</v>
      </c>
      <c r="C37" s="68">
        <f t="shared" si="0"/>
        <v>35761.725200000001</v>
      </c>
      <c r="D37" s="68">
        <f t="shared" si="1"/>
        <v>4091.2938999999997</v>
      </c>
      <c r="E37" s="68">
        <f t="shared" si="2"/>
        <v>29135.599999999999</v>
      </c>
      <c r="F37" s="68">
        <f t="shared" si="3"/>
        <v>4091.2938999999997</v>
      </c>
      <c r="G37" s="68">
        <f t="shared" si="4"/>
        <v>6626.1252000000004</v>
      </c>
      <c r="H37" s="68">
        <f t="shared" si="5"/>
        <v>0</v>
      </c>
      <c r="I37" s="68">
        <v>11431.3</v>
      </c>
      <c r="J37" s="68">
        <v>2611.8209999999999</v>
      </c>
      <c r="K37" s="68">
        <v>0</v>
      </c>
      <c r="L37" s="68">
        <v>0</v>
      </c>
      <c r="M37" s="68">
        <v>11424.5</v>
      </c>
      <c r="N37" s="68">
        <v>1419.4729</v>
      </c>
      <c r="O37" s="68">
        <v>900</v>
      </c>
      <c r="P37" s="68">
        <v>213.39410000000001</v>
      </c>
      <c r="Q37" s="68">
        <v>2840</v>
      </c>
      <c r="R37" s="68">
        <v>690</v>
      </c>
      <c r="S37" s="68">
        <v>500</v>
      </c>
      <c r="T37" s="68">
        <v>60.9</v>
      </c>
      <c r="U37" s="68">
        <v>300</v>
      </c>
      <c r="V37" s="68">
        <v>0</v>
      </c>
      <c r="W37" s="68">
        <v>1404.5</v>
      </c>
      <c r="X37" s="68">
        <v>220.179</v>
      </c>
      <c r="Y37" s="68">
        <v>1217.5</v>
      </c>
      <c r="Z37" s="68">
        <v>199.97900000000001</v>
      </c>
      <c r="AA37" s="68">
        <v>3320</v>
      </c>
      <c r="AB37" s="68">
        <v>0</v>
      </c>
      <c r="AC37" s="68">
        <v>1120</v>
      </c>
      <c r="AD37" s="68">
        <v>219.99979999999999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600</v>
      </c>
      <c r="AP37" s="68">
        <v>60</v>
      </c>
      <c r="AQ37" s="68">
        <f t="shared" si="6"/>
        <v>5679.8</v>
      </c>
      <c r="AR37" s="68">
        <f t="shared" si="7"/>
        <v>0</v>
      </c>
      <c r="AS37" s="68">
        <v>5679.8</v>
      </c>
      <c r="AT37" s="68">
        <v>0</v>
      </c>
      <c r="AU37" s="68">
        <v>0</v>
      </c>
      <c r="AV37" s="68">
        <v>0</v>
      </c>
      <c r="AW37" s="68">
        <v>5667.8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4626.1252000000004</v>
      </c>
      <c r="BD37" s="68">
        <v>0</v>
      </c>
      <c r="BE37" s="68">
        <v>2000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P37" s="204"/>
    </row>
    <row r="38" spans="1:68" ht="16.5" customHeight="1">
      <c r="A38" s="67">
        <v>29</v>
      </c>
      <c r="B38" s="55" t="s">
        <v>112</v>
      </c>
      <c r="C38" s="68">
        <f t="shared" si="0"/>
        <v>54677.754199999996</v>
      </c>
      <c r="D38" s="68">
        <f t="shared" si="1"/>
        <v>6383.2255999999998</v>
      </c>
      <c r="E38" s="68">
        <f t="shared" si="2"/>
        <v>48366.6</v>
      </c>
      <c r="F38" s="68">
        <f t="shared" si="3"/>
        <v>6235.2255999999998</v>
      </c>
      <c r="G38" s="68">
        <f t="shared" si="4"/>
        <v>6311.1541999999999</v>
      </c>
      <c r="H38" s="68">
        <f t="shared" si="5"/>
        <v>148</v>
      </c>
      <c r="I38" s="68">
        <v>17605.2</v>
      </c>
      <c r="J38" s="68">
        <v>3621.7440000000001</v>
      </c>
      <c r="K38" s="68">
        <v>0</v>
      </c>
      <c r="L38" s="68">
        <v>0</v>
      </c>
      <c r="M38" s="68">
        <v>13334</v>
      </c>
      <c r="N38" s="68">
        <v>1878.3625999999999</v>
      </c>
      <c r="O38" s="68">
        <v>900</v>
      </c>
      <c r="P38" s="68">
        <v>147.65950000000001</v>
      </c>
      <c r="Q38" s="68">
        <v>3100</v>
      </c>
      <c r="R38" s="68">
        <v>700</v>
      </c>
      <c r="S38" s="68">
        <v>520</v>
      </c>
      <c r="T38" s="68">
        <v>58.103099999999998</v>
      </c>
      <c r="U38" s="68">
        <v>1100</v>
      </c>
      <c r="V38" s="68">
        <v>68</v>
      </c>
      <c r="W38" s="68">
        <v>1842</v>
      </c>
      <c r="X38" s="68">
        <v>283</v>
      </c>
      <c r="Y38" s="68">
        <v>1680</v>
      </c>
      <c r="Z38" s="68">
        <v>283</v>
      </c>
      <c r="AA38" s="68">
        <v>3180</v>
      </c>
      <c r="AB38" s="68">
        <v>200</v>
      </c>
      <c r="AC38" s="68">
        <v>2060</v>
      </c>
      <c r="AD38" s="68">
        <v>421.6</v>
      </c>
      <c r="AE38" s="68">
        <v>0</v>
      </c>
      <c r="AF38" s="68">
        <v>0</v>
      </c>
      <c r="AG38" s="68">
        <v>10395</v>
      </c>
      <c r="AH38" s="68">
        <v>735.11900000000003</v>
      </c>
      <c r="AI38" s="68">
        <v>10395</v>
      </c>
      <c r="AJ38" s="68">
        <v>735.11900000000003</v>
      </c>
      <c r="AK38" s="68">
        <v>0</v>
      </c>
      <c r="AL38" s="68">
        <v>0</v>
      </c>
      <c r="AM38" s="68">
        <v>0</v>
      </c>
      <c r="AN38" s="68">
        <v>0</v>
      </c>
      <c r="AO38" s="68">
        <v>400</v>
      </c>
      <c r="AP38" s="68">
        <v>0</v>
      </c>
      <c r="AQ38" s="68">
        <f t="shared" si="6"/>
        <v>6632.4</v>
      </c>
      <c r="AR38" s="68">
        <f t="shared" si="7"/>
        <v>0</v>
      </c>
      <c r="AS38" s="68">
        <v>6632.4</v>
      </c>
      <c r="AT38" s="68">
        <v>0</v>
      </c>
      <c r="AU38" s="68">
        <v>0</v>
      </c>
      <c r="AV38" s="68">
        <v>0</v>
      </c>
      <c r="AW38" s="68">
        <v>6612.4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5000</v>
      </c>
      <c r="BD38" s="68">
        <v>0</v>
      </c>
      <c r="BE38" s="68">
        <v>1311.1541999999999</v>
      </c>
      <c r="BF38" s="68">
        <v>148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P38" s="204"/>
    </row>
    <row r="39" spans="1:68" ht="16.5" customHeight="1">
      <c r="A39" s="67">
        <v>30</v>
      </c>
      <c r="B39" s="55" t="s">
        <v>113</v>
      </c>
      <c r="C39" s="68">
        <f t="shared" si="0"/>
        <v>93843.437499999985</v>
      </c>
      <c r="D39" s="68">
        <f t="shared" si="1"/>
        <v>18711.629999999997</v>
      </c>
      <c r="E39" s="68">
        <f t="shared" si="2"/>
        <v>88536.49549999999</v>
      </c>
      <c r="F39" s="68">
        <f t="shared" si="3"/>
        <v>18441.629999999997</v>
      </c>
      <c r="G39" s="68">
        <f t="shared" si="4"/>
        <v>5306.942</v>
      </c>
      <c r="H39" s="68">
        <f t="shared" si="5"/>
        <v>270</v>
      </c>
      <c r="I39" s="68">
        <v>28960</v>
      </c>
      <c r="J39" s="68">
        <v>6748.8109999999997</v>
      </c>
      <c r="K39" s="68">
        <v>0</v>
      </c>
      <c r="L39" s="68">
        <v>0</v>
      </c>
      <c r="M39" s="68">
        <v>11261.595499999999</v>
      </c>
      <c r="N39" s="68">
        <v>1901.5260000000001</v>
      </c>
      <c r="O39" s="68">
        <v>1445.7045000000001</v>
      </c>
      <c r="P39" s="68">
        <v>563.596</v>
      </c>
      <c r="Q39" s="68">
        <v>4400</v>
      </c>
      <c r="R39" s="68">
        <v>875.47199999999998</v>
      </c>
      <c r="S39" s="68">
        <v>465.39100000000002</v>
      </c>
      <c r="T39" s="68">
        <v>71.757999999999996</v>
      </c>
      <c r="U39" s="68">
        <v>200</v>
      </c>
      <c r="V39" s="68">
        <v>0</v>
      </c>
      <c r="W39" s="68">
        <v>1502.1</v>
      </c>
      <c r="X39" s="68">
        <v>40.4</v>
      </c>
      <c r="Y39" s="68">
        <v>541.9</v>
      </c>
      <c r="Z39" s="68">
        <v>9.6</v>
      </c>
      <c r="AA39" s="68">
        <v>1130</v>
      </c>
      <c r="AB39" s="68">
        <v>5</v>
      </c>
      <c r="AC39" s="68">
        <v>1980</v>
      </c>
      <c r="AD39" s="68">
        <v>345.3</v>
      </c>
      <c r="AE39" s="68">
        <v>0</v>
      </c>
      <c r="AF39" s="68">
        <v>0</v>
      </c>
      <c r="AG39" s="68">
        <v>37566.199999999997</v>
      </c>
      <c r="AH39" s="68">
        <v>9391.2929999999997</v>
      </c>
      <c r="AI39" s="68">
        <v>37566.199999999997</v>
      </c>
      <c r="AJ39" s="68">
        <v>9391.2929999999997</v>
      </c>
      <c r="AK39" s="68">
        <v>50</v>
      </c>
      <c r="AL39" s="68">
        <v>0</v>
      </c>
      <c r="AM39" s="68">
        <v>0</v>
      </c>
      <c r="AN39" s="68">
        <v>0</v>
      </c>
      <c r="AO39" s="68">
        <v>1200</v>
      </c>
      <c r="AP39" s="68">
        <v>400</v>
      </c>
      <c r="AQ39" s="68">
        <f t="shared" si="6"/>
        <v>9498.7000000000007</v>
      </c>
      <c r="AR39" s="68">
        <f t="shared" si="7"/>
        <v>0</v>
      </c>
      <c r="AS39" s="68">
        <v>9498.7000000000007</v>
      </c>
      <c r="AT39" s="68">
        <v>0</v>
      </c>
      <c r="AU39" s="68">
        <v>0</v>
      </c>
      <c r="AV39" s="68">
        <v>0</v>
      </c>
      <c r="AW39" s="68">
        <v>9461.1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4676.942</v>
      </c>
      <c r="BD39" s="68">
        <v>0</v>
      </c>
      <c r="BE39" s="68">
        <v>630</v>
      </c>
      <c r="BF39" s="68">
        <v>270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P39" s="204"/>
    </row>
    <row r="40" spans="1:68" ht="16.5" customHeight="1">
      <c r="A40" s="67">
        <v>31</v>
      </c>
      <c r="B40" s="55" t="s">
        <v>114</v>
      </c>
      <c r="C40" s="68">
        <f t="shared" si="0"/>
        <v>38197.334999999999</v>
      </c>
      <c r="D40" s="68">
        <f t="shared" si="1"/>
        <v>6741.0061000000005</v>
      </c>
      <c r="E40" s="68">
        <f t="shared" si="2"/>
        <v>31777.3</v>
      </c>
      <c r="F40" s="68">
        <f t="shared" si="3"/>
        <v>5423.3561</v>
      </c>
      <c r="G40" s="68">
        <f t="shared" si="4"/>
        <v>6420.0349999999999</v>
      </c>
      <c r="H40" s="68">
        <f t="shared" si="5"/>
        <v>1317.65</v>
      </c>
      <c r="I40" s="68">
        <v>14902.4</v>
      </c>
      <c r="J40" s="68">
        <v>3345.614</v>
      </c>
      <c r="K40" s="68">
        <v>0</v>
      </c>
      <c r="L40" s="68">
        <v>0</v>
      </c>
      <c r="M40" s="68">
        <v>13446.6</v>
      </c>
      <c r="N40" s="68">
        <v>2022.7420999999999</v>
      </c>
      <c r="O40" s="68">
        <v>930</v>
      </c>
      <c r="P40" s="68">
        <v>362.5394</v>
      </c>
      <c r="Q40" s="68">
        <v>4080</v>
      </c>
      <c r="R40" s="68">
        <v>1140</v>
      </c>
      <c r="S40" s="68">
        <v>160</v>
      </c>
      <c r="T40" s="68">
        <v>34.5</v>
      </c>
      <c r="U40" s="68">
        <v>50</v>
      </c>
      <c r="V40" s="68">
        <v>0</v>
      </c>
      <c r="W40" s="68">
        <v>3371.5</v>
      </c>
      <c r="X40" s="68">
        <v>263.2</v>
      </c>
      <c r="Y40" s="68">
        <v>3151.5</v>
      </c>
      <c r="Z40" s="68">
        <v>250</v>
      </c>
      <c r="AA40" s="68">
        <v>3190</v>
      </c>
      <c r="AB40" s="68">
        <v>0</v>
      </c>
      <c r="AC40" s="68">
        <v>1110.0999999999999</v>
      </c>
      <c r="AD40" s="68">
        <v>210.0027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1030</v>
      </c>
      <c r="AL40" s="68">
        <v>0</v>
      </c>
      <c r="AM40" s="68">
        <v>300</v>
      </c>
      <c r="AN40" s="68">
        <v>0</v>
      </c>
      <c r="AO40" s="68">
        <v>600</v>
      </c>
      <c r="AP40" s="68">
        <v>55</v>
      </c>
      <c r="AQ40" s="68">
        <f t="shared" si="6"/>
        <v>1798.3</v>
      </c>
      <c r="AR40" s="68">
        <f t="shared" si="7"/>
        <v>0</v>
      </c>
      <c r="AS40" s="68">
        <v>1798.3</v>
      </c>
      <c r="AT40" s="68">
        <v>0</v>
      </c>
      <c r="AU40" s="68">
        <v>0</v>
      </c>
      <c r="AV40" s="68">
        <v>0</v>
      </c>
      <c r="AW40" s="68">
        <v>1766.5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2170.0349999999999</v>
      </c>
      <c r="BD40" s="68">
        <v>747.65</v>
      </c>
      <c r="BE40" s="68">
        <v>4250</v>
      </c>
      <c r="BF40" s="68">
        <v>632</v>
      </c>
      <c r="BG40" s="68">
        <v>0</v>
      </c>
      <c r="BH40" s="68">
        <v>0</v>
      </c>
      <c r="BI40" s="68">
        <v>0</v>
      </c>
      <c r="BJ40" s="68">
        <v>-62</v>
      </c>
      <c r="BK40" s="68">
        <v>0</v>
      </c>
      <c r="BL40" s="68">
        <v>0</v>
      </c>
      <c r="BM40" s="68">
        <v>0</v>
      </c>
      <c r="BN40" s="68">
        <v>0</v>
      </c>
      <c r="BP40" s="204"/>
    </row>
    <row r="41" spans="1:68" ht="16.5" customHeight="1">
      <c r="A41" s="67">
        <v>32</v>
      </c>
      <c r="B41" s="55" t="s">
        <v>115</v>
      </c>
      <c r="C41" s="68">
        <f t="shared" si="0"/>
        <v>36188.300000000003</v>
      </c>
      <c r="D41" s="68">
        <f t="shared" si="1"/>
        <v>7143.7494000000006</v>
      </c>
      <c r="E41" s="68">
        <f t="shared" si="2"/>
        <v>36188.300000000003</v>
      </c>
      <c r="F41" s="68">
        <f t="shared" si="3"/>
        <v>7143.7494000000006</v>
      </c>
      <c r="G41" s="68">
        <f t="shared" si="4"/>
        <v>0</v>
      </c>
      <c r="H41" s="68">
        <f t="shared" si="5"/>
        <v>0</v>
      </c>
      <c r="I41" s="68">
        <v>11800</v>
      </c>
      <c r="J41" s="68">
        <v>2995.65</v>
      </c>
      <c r="K41" s="68">
        <v>0</v>
      </c>
      <c r="L41" s="68">
        <v>0</v>
      </c>
      <c r="M41" s="68">
        <v>11136.4</v>
      </c>
      <c r="N41" s="68">
        <v>3310.5994000000001</v>
      </c>
      <c r="O41" s="68">
        <v>850</v>
      </c>
      <c r="P41" s="68">
        <v>297.7484</v>
      </c>
      <c r="Q41" s="68">
        <v>980</v>
      </c>
      <c r="R41" s="68">
        <v>182</v>
      </c>
      <c r="S41" s="68">
        <v>0</v>
      </c>
      <c r="T41" s="68">
        <v>0</v>
      </c>
      <c r="U41" s="68">
        <v>240</v>
      </c>
      <c r="V41" s="68">
        <v>60</v>
      </c>
      <c r="W41" s="68">
        <v>1360</v>
      </c>
      <c r="X41" s="68">
        <v>235.8</v>
      </c>
      <c r="Y41" s="68">
        <v>980</v>
      </c>
      <c r="Z41" s="68">
        <v>225</v>
      </c>
      <c r="AA41" s="68">
        <v>5596.4</v>
      </c>
      <c r="AB41" s="68">
        <v>2290.0509999999999</v>
      </c>
      <c r="AC41" s="68">
        <v>2110</v>
      </c>
      <c r="AD41" s="68">
        <v>245</v>
      </c>
      <c r="AE41" s="68">
        <v>0</v>
      </c>
      <c r="AF41" s="68">
        <v>0</v>
      </c>
      <c r="AG41" s="68">
        <v>8040</v>
      </c>
      <c r="AH41" s="68">
        <v>0</v>
      </c>
      <c r="AI41" s="68">
        <v>8040</v>
      </c>
      <c r="AJ41" s="68">
        <v>0</v>
      </c>
      <c r="AK41" s="68">
        <v>0</v>
      </c>
      <c r="AL41" s="68">
        <v>0</v>
      </c>
      <c r="AM41" s="68">
        <v>0</v>
      </c>
      <c r="AN41" s="68">
        <v>0</v>
      </c>
      <c r="AO41" s="68">
        <v>1400</v>
      </c>
      <c r="AP41" s="68">
        <v>837.5</v>
      </c>
      <c r="AQ41" s="68">
        <f t="shared" si="6"/>
        <v>3811.9</v>
      </c>
      <c r="AR41" s="68">
        <f t="shared" si="7"/>
        <v>0</v>
      </c>
      <c r="AS41" s="68">
        <v>3811.9</v>
      </c>
      <c r="AT41" s="68">
        <v>0</v>
      </c>
      <c r="AU41" s="68">
        <v>0</v>
      </c>
      <c r="AV41" s="68">
        <v>0</v>
      </c>
      <c r="AW41" s="68">
        <v>3811.9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P41" s="204"/>
    </row>
    <row r="42" spans="1:68" ht="16.5" customHeight="1">
      <c r="A42" s="67">
        <v>33</v>
      </c>
      <c r="B42" s="55" t="s">
        <v>116</v>
      </c>
      <c r="C42" s="68">
        <f t="shared" si="0"/>
        <v>49821.333899999998</v>
      </c>
      <c r="D42" s="68">
        <f t="shared" si="1"/>
        <v>6562.0459000000001</v>
      </c>
      <c r="E42" s="68">
        <f t="shared" si="2"/>
        <v>43164</v>
      </c>
      <c r="F42" s="68">
        <f t="shared" si="3"/>
        <v>6562.0459000000001</v>
      </c>
      <c r="G42" s="68">
        <f t="shared" si="4"/>
        <v>6657.3338999999996</v>
      </c>
      <c r="H42" s="68">
        <f t="shared" si="5"/>
        <v>0</v>
      </c>
      <c r="I42" s="68">
        <v>15822</v>
      </c>
      <c r="J42" s="68">
        <v>3777.66</v>
      </c>
      <c r="K42" s="68">
        <v>0</v>
      </c>
      <c r="L42" s="68">
        <v>0</v>
      </c>
      <c r="M42" s="68">
        <v>18040</v>
      </c>
      <c r="N42" s="68">
        <v>2384.3859000000002</v>
      </c>
      <c r="O42" s="68">
        <v>2350</v>
      </c>
      <c r="P42" s="68">
        <v>527.8655</v>
      </c>
      <c r="Q42" s="68">
        <v>3430</v>
      </c>
      <c r="R42" s="68">
        <v>575</v>
      </c>
      <c r="S42" s="68">
        <v>320</v>
      </c>
      <c r="T42" s="68">
        <v>30.9</v>
      </c>
      <c r="U42" s="68">
        <v>200</v>
      </c>
      <c r="V42" s="68">
        <v>40</v>
      </c>
      <c r="W42" s="68">
        <v>1920</v>
      </c>
      <c r="X42" s="68">
        <v>165.96940000000001</v>
      </c>
      <c r="Y42" s="68">
        <v>1650</v>
      </c>
      <c r="Z42" s="68">
        <v>159.96940000000001</v>
      </c>
      <c r="AA42" s="68">
        <v>4750</v>
      </c>
      <c r="AB42" s="68">
        <v>0</v>
      </c>
      <c r="AC42" s="68">
        <v>2240</v>
      </c>
      <c r="AD42" s="68">
        <v>570</v>
      </c>
      <c r="AE42" s="68">
        <v>0</v>
      </c>
      <c r="AF42" s="68">
        <v>0</v>
      </c>
      <c r="AG42" s="68">
        <v>0</v>
      </c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68">
        <v>0</v>
      </c>
      <c r="AN42" s="68">
        <v>0</v>
      </c>
      <c r="AO42" s="68">
        <v>1400</v>
      </c>
      <c r="AP42" s="68">
        <v>400</v>
      </c>
      <c r="AQ42" s="68">
        <f t="shared" si="6"/>
        <v>7902</v>
      </c>
      <c r="AR42" s="68">
        <f t="shared" si="7"/>
        <v>0</v>
      </c>
      <c r="AS42" s="68">
        <v>7902</v>
      </c>
      <c r="AT42" s="68">
        <v>0</v>
      </c>
      <c r="AU42" s="68">
        <v>0</v>
      </c>
      <c r="AV42" s="68">
        <v>0</v>
      </c>
      <c r="AW42" s="68">
        <v>7902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4057.3339000000001</v>
      </c>
      <c r="BD42" s="68">
        <v>0</v>
      </c>
      <c r="BE42" s="68">
        <v>2600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P42" s="204"/>
    </row>
    <row r="43" spans="1:68" ht="16.5" customHeight="1">
      <c r="A43" s="67">
        <v>34</v>
      </c>
      <c r="B43" s="55" t="s">
        <v>117</v>
      </c>
      <c r="C43" s="68">
        <f t="shared" si="0"/>
        <v>20381.866000000002</v>
      </c>
      <c r="D43" s="68">
        <f t="shared" si="1"/>
        <v>2829.1709999999998</v>
      </c>
      <c r="E43" s="68">
        <f t="shared" si="2"/>
        <v>20376.5</v>
      </c>
      <c r="F43" s="68">
        <f t="shared" si="3"/>
        <v>2829.1709999999998</v>
      </c>
      <c r="G43" s="68">
        <f t="shared" si="4"/>
        <v>5.3659999999999854</v>
      </c>
      <c r="H43" s="68">
        <f t="shared" si="5"/>
        <v>0</v>
      </c>
      <c r="I43" s="68">
        <v>9800</v>
      </c>
      <c r="J43" s="68">
        <v>1135.0899999999999</v>
      </c>
      <c r="K43" s="68">
        <v>0</v>
      </c>
      <c r="L43" s="68">
        <v>0</v>
      </c>
      <c r="M43" s="68">
        <v>7288</v>
      </c>
      <c r="N43" s="68">
        <v>1517.0809999999999</v>
      </c>
      <c r="O43" s="68">
        <v>850</v>
      </c>
      <c r="P43" s="68">
        <v>171.08099999999999</v>
      </c>
      <c r="Q43" s="68">
        <v>800</v>
      </c>
      <c r="R43" s="68">
        <v>0</v>
      </c>
      <c r="S43" s="68">
        <v>216</v>
      </c>
      <c r="T43" s="68">
        <v>36</v>
      </c>
      <c r="U43" s="68">
        <v>0</v>
      </c>
      <c r="V43" s="68">
        <v>0</v>
      </c>
      <c r="W43" s="68">
        <v>1002</v>
      </c>
      <c r="X43" s="68">
        <v>0</v>
      </c>
      <c r="Y43" s="68">
        <v>600</v>
      </c>
      <c r="Z43" s="68">
        <v>0</v>
      </c>
      <c r="AA43" s="68">
        <v>3520</v>
      </c>
      <c r="AB43" s="68">
        <v>1110</v>
      </c>
      <c r="AC43" s="68">
        <v>700</v>
      </c>
      <c r="AD43" s="68">
        <v>200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400</v>
      </c>
      <c r="AP43" s="68">
        <v>177</v>
      </c>
      <c r="AQ43" s="68">
        <f t="shared" si="6"/>
        <v>2888.5</v>
      </c>
      <c r="AR43" s="68">
        <f t="shared" si="7"/>
        <v>0</v>
      </c>
      <c r="AS43" s="68">
        <v>2888.5</v>
      </c>
      <c r="AT43" s="68">
        <v>0</v>
      </c>
      <c r="AU43" s="68">
        <v>0</v>
      </c>
      <c r="AV43" s="68">
        <v>0</v>
      </c>
      <c r="AW43" s="68">
        <v>2888.5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6000</v>
      </c>
      <c r="BD43" s="68">
        <v>0</v>
      </c>
      <c r="BE43" s="68">
        <v>2505.366</v>
      </c>
      <c r="BF43" s="68">
        <v>0</v>
      </c>
      <c r="BG43" s="68">
        <v>0</v>
      </c>
      <c r="BH43" s="68">
        <v>0</v>
      </c>
      <c r="BI43" s="68">
        <v>-1000</v>
      </c>
      <c r="BJ43" s="68">
        <v>0</v>
      </c>
      <c r="BK43" s="68">
        <v>-7500</v>
      </c>
      <c r="BL43" s="68">
        <v>0</v>
      </c>
      <c r="BM43" s="68">
        <v>0</v>
      </c>
      <c r="BN43" s="68">
        <v>0</v>
      </c>
      <c r="BP43" s="204"/>
    </row>
    <row r="44" spans="1:68" ht="16.5" customHeight="1">
      <c r="A44" s="67">
        <v>35</v>
      </c>
      <c r="B44" s="55" t="s">
        <v>118</v>
      </c>
      <c r="C44" s="68">
        <f t="shared" si="0"/>
        <v>13068.843599999998</v>
      </c>
      <c r="D44" s="68">
        <f t="shared" si="1"/>
        <v>1820.8627000000001</v>
      </c>
      <c r="E44" s="68">
        <f t="shared" si="2"/>
        <v>10960.699999999999</v>
      </c>
      <c r="F44" s="68">
        <f t="shared" si="3"/>
        <v>1820.8627000000001</v>
      </c>
      <c r="G44" s="68">
        <f t="shared" si="4"/>
        <v>2108.1435999999999</v>
      </c>
      <c r="H44" s="68">
        <f t="shared" si="5"/>
        <v>0</v>
      </c>
      <c r="I44" s="68">
        <v>7701</v>
      </c>
      <c r="J44" s="68">
        <v>1605.9860000000001</v>
      </c>
      <c r="K44" s="68">
        <v>0</v>
      </c>
      <c r="L44" s="68">
        <v>0</v>
      </c>
      <c r="M44" s="68">
        <v>2120.8000000000002</v>
      </c>
      <c r="N44" s="68">
        <v>214.8767</v>
      </c>
      <c r="O44" s="68">
        <v>260</v>
      </c>
      <c r="P44" s="68">
        <v>150.8767</v>
      </c>
      <c r="Q44" s="68">
        <v>180.8</v>
      </c>
      <c r="R44" s="68">
        <v>0</v>
      </c>
      <c r="S44" s="68">
        <v>240</v>
      </c>
      <c r="T44" s="68">
        <v>64</v>
      </c>
      <c r="U44" s="68">
        <v>20</v>
      </c>
      <c r="V44" s="68">
        <v>0</v>
      </c>
      <c r="W44" s="68">
        <v>740</v>
      </c>
      <c r="X44" s="68">
        <v>0</v>
      </c>
      <c r="Y44" s="68">
        <v>650</v>
      </c>
      <c r="Z44" s="68">
        <v>0</v>
      </c>
      <c r="AA44" s="68">
        <v>400</v>
      </c>
      <c r="AB44" s="68">
        <v>0</v>
      </c>
      <c r="AC44" s="68">
        <v>280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0</v>
      </c>
      <c r="AJ44" s="68">
        <v>0</v>
      </c>
      <c r="AK44" s="68">
        <v>80</v>
      </c>
      <c r="AL44" s="68">
        <v>0</v>
      </c>
      <c r="AM44" s="68">
        <v>40</v>
      </c>
      <c r="AN44" s="68">
        <v>0</v>
      </c>
      <c r="AO44" s="68">
        <v>130</v>
      </c>
      <c r="AP44" s="68">
        <v>0</v>
      </c>
      <c r="AQ44" s="68">
        <f t="shared" si="6"/>
        <v>928.9</v>
      </c>
      <c r="AR44" s="68">
        <f t="shared" si="7"/>
        <v>0</v>
      </c>
      <c r="AS44" s="68">
        <v>928.9</v>
      </c>
      <c r="AT44" s="68">
        <v>0</v>
      </c>
      <c r="AU44" s="68">
        <v>0</v>
      </c>
      <c r="AV44" s="68">
        <v>0</v>
      </c>
      <c r="AW44" s="68">
        <v>918.9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1745</v>
      </c>
      <c r="BD44" s="68">
        <v>0</v>
      </c>
      <c r="BE44" s="68">
        <v>363.14359999999999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P44" s="204"/>
    </row>
    <row r="45" spans="1:68" ht="16.5" customHeight="1">
      <c r="A45" s="67">
        <v>36</v>
      </c>
      <c r="B45" s="55" t="s">
        <v>119</v>
      </c>
      <c r="C45" s="68">
        <f t="shared" si="0"/>
        <v>90997.714500000002</v>
      </c>
      <c r="D45" s="68">
        <f t="shared" si="1"/>
        <v>10925.6561</v>
      </c>
      <c r="E45" s="68">
        <f t="shared" si="2"/>
        <v>80142.3</v>
      </c>
      <c r="F45" s="68">
        <f t="shared" si="3"/>
        <v>10925.6561</v>
      </c>
      <c r="G45" s="68">
        <f t="shared" si="4"/>
        <v>10855.414499999999</v>
      </c>
      <c r="H45" s="68">
        <f t="shared" si="5"/>
        <v>0</v>
      </c>
      <c r="I45" s="68">
        <v>18500</v>
      </c>
      <c r="J45" s="68">
        <v>4109.9409999999998</v>
      </c>
      <c r="K45" s="68">
        <v>0</v>
      </c>
      <c r="L45" s="68">
        <v>0</v>
      </c>
      <c r="M45" s="68">
        <v>19380</v>
      </c>
      <c r="N45" s="68">
        <v>2295.7150999999999</v>
      </c>
      <c r="O45" s="68">
        <v>1900</v>
      </c>
      <c r="P45" s="68">
        <v>547.01440000000002</v>
      </c>
      <c r="Q45" s="68">
        <v>2200</v>
      </c>
      <c r="R45" s="68">
        <v>450.66329999999999</v>
      </c>
      <c r="S45" s="68">
        <v>500</v>
      </c>
      <c r="T45" s="68">
        <v>77.201400000000007</v>
      </c>
      <c r="U45" s="68">
        <v>1000</v>
      </c>
      <c r="V45" s="68">
        <v>6</v>
      </c>
      <c r="W45" s="68">
        <v>2880</v>
      </c>
      <c r="X45" s="68">
        <v>360.46</v>
      </c>
      <c r="Y45" s="68">
        <v>2200</v>
      </c>
      <c r="Z45" s="68">
        <v>281.66000000000003</v>
      </c>
      <c r="AA45" s="68">
        <v>6200</v>
      </c>
      <c r="AB45" s="68">
        <v>505.76</v>
      </c>
      <c r="AC45" s="68">
        <v>4160</v>
      </c>
      <c r="AD45" s="68">
        <v>273.55</v>
      </c>
      <c r="AE45" s="68">
        <v>0</v>
      </c>
      <c r="AF45" s="68">
        <v>0</v>
      </c>
      <c r="AG45" s="68">
        <v>28550</v>
      </c>
      <c r="AH45" s="68">
        <v>4300</v>
      </c>
      <c r="AI45" s="68">
        <v>28550</v>
      </c>
      <c r="AJ45" s="68">
        <v>4300</v>
      </c>
      <c r="AK45" s="68">
        <v>0</v>
      </c>
      <c r="AL45" s="68">
        <v>0</v>
      </c>
      <c r="AM45" s="68">
        <v>0</v>
      </c>
      <c r="AN45" s="68">
        <v>0</v>
      </c>
      <c r="AO45" s="68">
        <v>2850</v>
      </c>
      <c r="AP45" s="68">
        <v>220</v>
      </c>
      <c r="AQ45" s="68">
        <f t="shared" si="6"/>
        <v>10862.3</v>
      </c>
      <c r="AR45" s="68">
        <f t="shared" si="7"/>
        <v>0</v>
      </c>
      <c r="AS45" s="68">
        <v>10862.3</v>
      </c>
      <c r="AT45" s="68">
        <v>0</v>
      </c>
      <c r="AU45" s="68">
        <v>0</v>
      </c>
      <c r="AV45" s="68">
        <v>0</v>
      </c>
      <c r="AW45" s="68">
        <v>10512.3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10000.014499999999</v>
      </c>
      <c r="BD45" s="68">
        <v>0</v>
      </c>
      <c r="BE45" s="68">
        <v>855.4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P45" s="204"/>
    </row>
    <row r="46" spans="1:68" ht="16.5" customHeight="1">
      <c r="A46" s="67">
        <v>37</v>
      </c>
      <c r="B46" s="55" t="s">
        <v>120</v>
      </c>
      <c r="C46" s="68">
        <f t="shared" si="0"/>
        <v>73533.8226</v>
      </c>
      <c r="D46" s="68">
        <f t="shared" si="1"/>
        <v>14136.819</v>
      </c>
      <c r="E46" s="68">
        <f t="shared" si="2"/>
        <v>73031.100000000006</v>
      </c>
      <c r="F46" s="68">
        <f t="shared" si="3"/>
        <v>13636.814999999999</v>
      </c>
      <c r="G46" s="68">
        <f t="shared" si="4"/>
        <v>502.7226</v>
      </c>
      <c r="H46" s="68">
        <f t="shared" si="5"/>
        <v>500.00400000000002</v>
      </c>
      <c r="I46" s="68">
        <v>18500</v>
      </c>
      <c r="J46" s="68">
        <v>4242.8599999999997</v>
      </c>
      <c r="K46" s="68">
        <v>0</v>
      </c>
      <c r="L46" s="68">
        <v>0</v>
      </c>
      <c r="M46" s="68">
        <v>19971.599999999999</v>
      </c>
      <c r="N46" s="68">
        <v>5222.9549999999999</v>
      </c>
      <c r="O46" s="68">
        <v>1130</v>
      </c>
      <c r="P46" s="68">
        <v>247.435</v>
      </c>
      <c r="Q46" s="68">
        <v>3150</v>
      </c>
      <c r="R46" s="68">
        <v>964</v>
      </c>
      <c r="S46" s="68">
        <v>280</v>
      </c>
      <c r="T46" s="68">
        <v>38</v>
      </c>
      <c r="U46" s="68">
        <v>200</v>
      </c>
      <c r="V46" s="68">
        <v>70</v>
      </c>
      <c r="W46" s="68">
        <v>2260</v>
      </c>
      <c r="X46" s="68">
        <v>400</v>
      </c>
      <c r="Y46" s="68">
        <v>2000</v>
      </c>
      <c r="Z46" s="68">
        <v>400</v>
      </c>
      <c r="AA46" s="68">
        <v>6516.6</v>
      </c>
      <c r="AB46" s="68">
        <v>2053.2600000000002</v>
      </c>
      <c r="AC46" s="68">
        <v>5750</v>
      </c>
      <c r="AD46" s="68">
        <v>1450.26</v>
      </c>
      <c r="AE46" s="68">
        <v>0</v>
      </c>
      <c r="AF46" s="68">
        <v>0</v>
      </c>
      <c r="AG46" s="68">
        <v>24630</v>
      </c>
      <c r="AH46" s="68">
        <v>3501</v>
      </c>
      <c r="AI46" s="68">
        <v>24630</v>
      </c>
      <c r="AJ46" s="68">
        <v>3501</v>
      </c>
      <c r="AK46" s="68">
        <v>0</v>
      </c>
      <c r="AL46" s="68">
        <v>0</v>
      </c>
      <c r="AM46" s="68">
        <v>0</v>
      </c>
      <c r="AN46" s="68">
        <v>0</v>
      </c>
      <c r="AO46" s="68">
        <v>1800</v>
      </c>
      <c r="AP46" s="68">
        <v>670</v>
      </c>
      <c r="AQ46" s="68">
        <f t="shared" si="6"/>
        <v>8129.5</v>
      </c>
      <c r="AR46" s="68">
        <f t="shared" si="7"/>
        <v>0</v>
      </c>
      <c r="AS46" s="68">
        <v>8129.5</v>
      </c>
      <c r="AT46" s="68">
        <v>0</v>
      </c>
      <c r="AU46" s="68">
        <v>0</v>
      </c>
      <c r="AV46" s="68">
        <v>0</v>
      </c>
      <c r="AW46" s="68">
        <v>8129.5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502.7226</v>
      </c>
      <c r="BF46" s="68">
        <v>500.00400000000002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P46" s="204"/>
    </row>
    <row r="47" spans="1:68" ht="16.5" customHeight="1">
      <c r="A47" s="67">
        <v>38</v>
      </c>
      <c r="B47" s="55" t="s">
        <v>121</v>
      </c>
      <c r="C47" s="68">
        <f t="shared" si="0"/>
        <v>694929.60110000009</v>
      </c>
      <c r="D47" s="68">
        <f t="shared" si="1"/>
        <v>91280.265399999989</v>
      </c>
      <c r="E47" s="68">
        <f t="shared" si="2"/>
        <v>631562.64150000003</v>
      </c>
      <c r="F47" s="68">
        <f t="shared" si="3"/>
        <v>85423.690399999992</v>
      </c>
      <c r="G47" s="68">
        <f t="shared" si="4"/>
        <v>168501.9596</v>
      </c>
      <c r="H47" s="68">
        <f t="shared" si="5"/>
        <v>5856.5749999999998</v>
      </c>
      <c r="I47" s="68">
        <v>267242.7</v>
      </c>
      <c r="J47" s="68">
        <v>53544.553</v>
      </c>
      <c r="K47" s="68">
        <v>0</v>
      </c>
      <c r="L47" s="68">
        <v>0</v>
      </c>
      <c r="M47" s="68">
        <v>171916.44149999999</v>
      </c>
      <c r="N47" s="68">
        <v>22206.4764</v>
      </c>
      <c r="O47" s="68">
        <v>31560</v>
      </c>
      <c r="P47" s="68">
        <v>12516.5924</v>
      </c>
      <c r="Q47" s="68">
        <v>10150</v>
      </c>
      <c r="R47" s="68">
        <v>572.14660000000003</v>
      </c>
      <c r="S47" s="68">
        <v>2244</v>
      </c>
      <c r="T47" s="68">
        <v>245.31469999999999</v>
      </c>
      <c r="U47" s="68">
        <v>2436</v>
      </c>
      <c r="V47" s="68">
        <v>104.8</v>
      </c>
      <c r="W47" s="68">
        <v>11788</v>
      </c>
      <c r="X47" s="68">
        <v>860.6</v>
      </c>
      <c r="Y47" s="68">
        <v>8650</v>
      </c>
      <c r="Z47" s="68">
        <v>680</v>
      </c>
      <c r="AA47" s="68">
        <v>60550</v>
      </c>
      <c r="AB47" s="68">
        <v>2377.8865999999998</v>
      </c>
      <c r="AC47" s="68">
        <v>43438.441500000001</v>
      </c>
      <c r="AD47" s="68">
        <v>4741.1360999999997</v>
      </c>
      <c r="AE47" s="68">
        <v>0</v>
      </c>
      <c r="AF47" s="68">
        <v>0</v>
      </c>
      <c r="AG47" s="68">
        <v>45000</v>
      </c>
      <c r="AH47" s="68">
        <v>9547.6610000000001</v>
      </c>
      <c r="AI47" s="68">
        <v>45000</v>
      </c>
      <c r="AJ47" s="68">
        <v>9547.6610000000001</v>
      </c>
      <c r="AK47" s="68">
        <v>21350</v>
      </c>
      <c r="AL47" s="68">
        <v>50</v>
      </c>
      <c r="AM47" s="68">
        <v>2500</v>
      </c>
      <c r="AN47" s="68">
        <v>50</v>
      </c>
      <c r="AO47" s="68">
        <v>10700</v>
      </c>
      <c r="AP47" s="68">
        <v>50</v>
      </c>
      <c r="AQ47" s="68">
        <f t="shared" si="6"/>
        <v>10218.5</v>
      </c>
      <c r="AR47" s="68">
        <f t="shared" si="7"/>
        <v>25</v>
      </c>
      <c r="AS47" s="68">
        <v>115353.5</v>
      </c>
      <c r="AT47" s="68">
        <v>25</v>
      </c>
      <c r="AU47" s="68">
        <v>0</v>
      </c>
      <c r="AV47" s="68">
        <v>0</v>
      </c>
      <c r="AW47" s="68">
        <v>112203.5</v>
      </c>
      <c r="AX47" s="68">
        <v>0</v>
      </c>
      <c r="AY47" s="68">
        <v>0</v>
      </c>
      <c r="AZ47" s="68">
        <v>0</v>
      </c>
      <c r="BA47" s="68">
        <v>105135</v>
      </c>
      <c r="BB47" s="68">
        <v>0</v>
      </c>
      <c r="BC47" s="68">
        <v>142370</v>
      </c>
      <c r="BD47" s="68">
        <v>945</v>
      </c>
      <c r="BE47" s="68">
        <v>31131.959599999998</v>
      </c>
      <c r="BF47" s="68">
        <v>4913</v>
      </c>
      <c r="BG47" s="68">
        <v>0</v>
      </c>
      <c r="BH47" s="68">
        <v>0</v>
      </c>
      <c r="BI47" s="68">
        <v>0</v>
      </c>
      <c r="BJ47" s="68">
        <v>0</v>
      </c>
      <c r="BK47" s="68">
        <v>-5000</v>
      </c>
      <c r="BL47" s="68">
        <v>-1.425</v>
      </c>
      <c r="BM47" s="68">
        <v>0</v>
      </c>
      <c r="BN47" s="68">
        <v>0</v>
      </c>
      <c r="BP47" s="204"/>
    </row>
    <row r="48" spans="1:68" ht="16.5" customHeight="1">
      <c r="A48" s="67">
        <v>39</v>
      </c>
      <c r="B48" s="55" t="s">
        <v>122</v>
      </c>
      <c r="C48" s="68">
        <f t="shared" si="0"/>
        <v>95789.7448</v>
      </c>
      <c r="D48" s="68">
        <f t="shared" si="1"/>
        <v>10631.200799999999</v>
      </c>
      <c r="E48" s="68">
        <f t="shared" si="2"/>
        <v>76081.100000000006</v>
      </c>
      <c r="F48" s="68">
        <f t="shared" si="3"/>
        <v>10213.700199999999</v>
      </c>
      <c r="G48" s="68">
        <f t="shared" si="4"/>
        <v>19708.644799999998</v>
      </c>
      <c r="H48" s="68">
        <f t="shared" si="5"/>
        <v>417.50059999999996</v>
      </c>
      <c r="I48" s="68">
        <v>49751.1</v>
      </c>
      <c r="J48" s="68">
        <v>8260.8359999999993</v>
      </c>
      <c r="K48" s="68">
        <v>0</v>
      </c>
      <c r="L48" s="68">
        <v>0</v>
      </c>
      <c r="M48" s="68">
        <v>17530</v>
      </c>
      <c r="N48" s="68">
        <v>1952.8642</v>
      </c>
      <c r="O48" s="68">
        <v>4000</v>
      </c>
      <c r="P48" s="68">
        <v>915.56380000000001</v>
      </c>
      <c r="Q48" s="68">
        <v>0</v>
      </c>
      <c r="R48" s="68">
        <v>0</v>
      </c>
      <c r="S48" s="68">
        <v>850</v>
      </c>
      <c r="T48" s="68">
        <v>133.0104</v>
      </c>
      <c r="U48" s="68">
        <v>1000</v>
      </c>
      <c r="V48" s="68">
        <v>218</v>
      </c>
      <c r="W48" s="68">
        <v>2700</v>
      </c>
      <c r="X48" s="68">
        <v>140.04</v>
      </c>
      <c r="Y48" s="68">
        <v>1000</v>
      </c>
      <c r="Z48" s="68">
        <v>0</v>
      </c>
      <c r="AA48" s="68">
        <v>3000</v>
      </c>
      <c r="AB48" s="68">
        <v>78.599999999999994</v>
      </c>
      <c r="AC48" s="68">
        <v>4800</v>
      </c>
      <c r="AD48" s="68">
        <v>367.65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0</v>
      </c>
      <c r="AM48" s="68">
        <v>0</v>
      </c>
      <c r="AN48" s="68">
        <v>0</v>
      </c>
      <c r="AO48" s="68">
        <v>2300</v>
      </c>
      <c r="AP48" s="68">
        <v>0</v>
      </c>
      <c r="AQ48" s="68">
        <f t="shared" si="6"/>
        <v>6500</v>
      </c>
      <c r="AR48" s="68">
        <f t="shared" si="7"/>
        <v>0</v>
      </c>
      <c r="AS48" s="68">
        <v>6500</v>
      </c>
      <c r="AT48" s="68">
        <v>0</v>
      </c>
      <c r="AU48" s="68">
        <v>0</v>
      </c>
      <c r="AV48" s="68">
        <v>0</v>
      </c>
      <c r="AW48" s="68">
        <v>5000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17208.644799999998</v>
      </c>
      <c r="BD48" s="68">
        <v>165.00059999999999</v>
      </c>
      <c r="BE48" s="68">
        <v>2500</v>
      </c>
      <c r="BF48" s="68">
        <v>252.5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P48" s="204"/>
    </row>
    <row r="49" spans="1:68" ht="16.5" customHeight="1">
      <c r="A49" s="67">
        <v>40</v>
      </c>
      <c r="B49" s="55" t="s">
        <v>123</v>
      </c>
      <c r="C49" s="68">
        <f t="shared" si="0"/>
        <v>168156.4</v>
      </c>
      <c r="D49" s="68">
        <f t="shared" si="1"/>
        <v>26331.063100000003</v>
      </c>
      <c r="E49" s="68">
        <f t="shared" si="2"/>
        <v>154490.6</v>
      </c>
      <c r="F49" s="68">
        <f t="shared" si="3"/>
        <v>24335.399100000002</v>
      </c>
      <c r="G49" s="68">
        <f t="shared" si="4"/>
        <v>13665.8</v>
      </c>
      <c r="H49" s="68">
        <f t="shared" si="5"/>
        <v>1995.6640000000002</v>
      </c>
      <c r="I49" s="68">
        <v>66260</v>
      </c>
      <c r="J49" s="68">
        <v>11300.388000000001</v>
      </c>
      <c r="K49" s="68">
        <v>0</v>
      </c>
      <c r="L49" s="68">
        <v>0</v>
      </c>
      <c r="M49" s="68">
        <v>42861.5</v>
      </c>
      <c r="N49" s="68">
        <v>5710.0110999999997</v>
      </c>
      <c r="O49" s="68">
        <v>6317.9</v>
      </c>
      <c r="P49" s="68">
        <v>1746.9907000000001</v>
      </c>
      <c r="Q49" s="68">
        <v>120</v>
      </c>
      <c r="R49" s="68">
        <v>6.9516</v>
      </c>
      <c r="S49" s="68">
        <v>940</v>
      </c>
      <c r="T49" s="68">
        <v>161.1962</v>
      </c>
      <c r="U49" s="68">
        <v>998.8</v>
      </c>
      <c r="V49" s="68">
        <v>140.4</v>
      </c>
      <c r="W49" s="68">
        <v>7344.3</v>
      </c>
      <c r="X49" s="68">
        <v>382.33600000000001</v>
      </c>
      <c r="Y49" s="68">
        <v>4834.3</v>
      </c>
      <c r="Z49" s="68">
        <v>300.33600000000001</v>
      </c>
      <c r="AA49" s="68">
        <v>11940.5</v>
      </c>
      <c r="AB49" s="68">
        <v>1262.248</v>
      </c>
      <c r="AC49" s="68">
        <v>13740</v>
      </c>
      <c r="AD49" s="68">
        <v>1807.8886</v>
      </c>
      <c r="AE49" s="68">
        <v>0</v>
      </c>
      <c r="AF49" s="68">
        <v>0</v>
      </c>
      <c r="AG49" s="68">
        <v>32200</v>
      </c>
      <c r="AH49" s="68">
        <v>7026.5</v>
      </c>
      <c r="AI49" s="68">
        <v>32200</v>
      </c>
      <c r="AJ49" s="68">
        <v>7026.5</v>
      </c>
      <c r="AK49" s="68">
        <v>840</v>
      </c>
      <c r="AL49" s="68">
        <v>210</v>
      </c>
      <c r="AM49" s="68">
        <v>0</v>
      </c>
      <c r="AN49" s="68">
        <v>0</v>
      </c>
      <c r="AO49" s="68">
        <v>1500</v>
      </c>
      <c r="AP49" s="68">
        <v>0</v>
      </c>
      <c r="AQ49" s="68">
        <f t="shared" si="6"/>
        <v>10829.1</v>
      </c>
      <c r="AR49" s="68">
        <f t="shared" si="7"/>
        <v>88.5</v>
      </c>
      <c r="AS49" s="68">
        <v>10829.1</v>
      </c>
      <c r="AT49" s="68">
        <v>88.5</v>
      </c>
      <c r="AU49" s="68">
        <v>0</v>
      </c>
      <c r="AV49" s="68">
        <v>0</v>
      </c>
      <c r="AW49" s="68">
        <v>9594.1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11615.8</v>
      </c>
      <c r="BD49" s="68">
        <v>2219.8040000000001</v>
      </c>
      <c r="BE49" s="68">
        <v>2050</v>
      </c>
      <c r="BF49" s="68">
        <v>191.96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-416.1</v>
      </c>
      <c r="BM49" s="68">
        <v>0</v>
      </c>
      <c r="BN49" s="68">
        <v>0</v>
      </c>
      <c r="BP49" s="204"/>
    </row>
    <row r="50" spans="1:68" ht="16.5" customHeight="1">
      <c r="A50" s="67">
        <v>41</v>
      </c>
      <c r="B50" s="55" t="s">
        <v>124</v>
      </c>
      <c r="C50" s="68">
        <f t="shared" si="0"/>
        <v>268044.34149999998</v>
      </c>
      <c r="D50" s="68">
        <f t="shared" si="1"/>
        <v>26346.406999999999</v>
      </c>
      <c r="E50" s="68">
        <f t="shared" si="2"/>
        <v>216656.59999999998</v>
      </c>
      <c r="F50" s="68">
        <f t="shared" si="3"/>
        <v>26346.406999999999</v>
      </c>
      <c r="G50" s="68">
        <f t="shared" si="4"/>
        <v>51387.741499999996</v>
      </c>
      <c r="H50" s="68">
        <f t="shared" si="5"/>
        <v>0</v>
      </c>
      <c r="I50" s="68">
        <v>76680</v>
      </c>
      <c r="J50" s="68">
        <v>15178.718999999999</v>
      </c>
      <c r="K50" s="68">
        <v>0</v>
      </c>
      <c r="L50" s="68">
        <v>0</v>
      </c>
      <c r="M50" s="68">
        <v>61741.3</v>
      </c>
      <c r="N50" s="68">
        <v>4509.6880000000001</v>
      </c>
      <c r="O50" s="68">
        <v>7800</v>
      </c>
      <c r="P50" s="68">
        <v>3506.69</v>
      </c>
      <c r="Q50" s="68">
        <v>500</v>
      </c>
      <c r="R50" s="68">
        <v>282.71800000000002</v>
      </c>
      <c r="S50" s="68">
        <v>570</v>
      </c>
      <c r="T50" s="68">
        <v>40.691000000000003</v>
      </c>
      <c r="U50" s="68">
        <v>390</v>
      </c>
      <c r="V50" s="68">
        <v>15.4</v>
      </c>
      <c r="W50" s="68">
        <v>1860</v>
      </c>
      <c r="X50" s="68">
        <v>214</v>
      </c>
      <c r="Y50" s="68">
        <v>0</v>
      </c>
      <c r="Z50" s="68">
        <v>0</v>
      </c>
      <c r="AA50" s="68">
        <v>5100</v>
      </c>
      <c r="AB50" s="68">
        <v>0</v>
      </c>
      <c r="AC50" s="68">
        <v>43861.3</v>
      </c>
      <c r="AD50" s="68">
        <v>440</v>
      </c>
      <c r="AE50" s="68">
        <v>0</v>
      </c>
      <c r="AF50" s="68">
        <v>0</v>
      </c>
      <c r="AG50" s="68">
        <v>38000</v>
      </c>
      <c r="AH50" s="68">
        <v>6298</v>
      </c>
      <c r="AI50" s="68">
        <v>38000</v>
      </c>
      <c r="AJ50" s="68">
        <v>6298</v>
      </c>
      <c r="AK50" s="68">
        <v>0</v>
      </c>
      <c r="AL50" s="68">
        <v>0</v>
      </c>
      <c r="AM50" s="68">
        <v>0</v>
      </c>
      <c r="AN50" s="68">
        <v>0</v>
      </c>
      <c r="AO50" s="68">
        <v>3800</v>
      </c>
      <c r="AP50" s="68">
        <v>355</v>
      </c>
      <c r="AQ50" s="68">
        <f t="shared" si="6"/>
        <v>36435.300000000003</v>
      </c>
      <c r="AR50" s="68">
        <f t="shared" si="7"/>
        <v>5</v>
      </c>
      <c r="AS50" s="68">
        <v>36435.300000000003</v>
      </c>
      <c r="AT50" s="68">
        <v>5</v>
      </c>
      <c r="AU50" s="68">
        <v>0</v>
      </c>
      <c r="AV50" s="68">
        <v>0</v>
      </c>
      <c r="AW50" s="68">
        <v>31435.3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48387.741499999996</v>
      </c>
      <c r="BD50" s="68">
        <v>0</v>
      </c>
      <c r="BE50" s="68">
        <v>3000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P50" s="204"/>
    </row>
    <row r="51" spans="1:68" ht="16.5" customHeight="1">
      <c r="A51" s="67">
        <v>42</v>
      </c>
      <c r="B51" s="55" t="s">
        <v>125</v>
      </c>
      <c r="C51" s="68">
        <f t="shared" si="0"/>
        <v>152323.625</v>
      </c>
      <c r="D51" s="68">
        <f t="shared" si="1"/>
        <v>17658.2274</v>
      </c>
      <c r="E51" s="68">
        <f t="shared" si="2"/>
        <v>121029.7</v>
      </c>
      <c r="F51" s="68">
        <f t="shared" si="3"/>
        <v>17658.2274</v>
      </c>
      <c r="G51" s="68">
        <f t="shared" si="4"/>
        <v>31293.924999999999</v>
      </c>
      <c r="H51" s="68">
        <f t="shared" si="5"/>
        <v>0</v>
      </c>
      <c r="I51" s="68">
        <v>71991</v>
      </c>
      <c r="J51" s="68">
        <v>14621</v>
      </c>
      <c r="K51" s="68">
        <v>0</v>
      </c>
      <c r="L51" s="68">
        <v>0</v>
      </c>
      <c r="M51" s="68">
        <v>25168.7</v>
      </c>
      <c r="N51" s="68">
        <v>2574.0574000000001</v>
      </c>
      <c r="O51" s="68">
        <v>2500</v>
      </c>
      <c r="P51" s="68">
        <v>1478.1857</v>
      </c>
      <c r="Q51" s="68">
        <v>100</v>
      </c>
      <c r="R51" s="68">
        <v>0</v>
      </c>
      <c r="S51" s="68">
        <v>980</v>
      </c>
      <c r="T51" s="68">
        <v>141</v>
      </c>
      <c r="U51" s="68">
        <v>600</v>
      </c>
      <c r="V51" s="68">
        <v>178</v>
      </c>
      <c r="W51" s="68">
        <v>1450</v>
      </c>
      <c r="X51" s="68">
        <v>95.78</v>
      </c>
      <c r="Y51" s="68">
        <v>100</v>
      </c>
      <c r="Z51" s="68">
        <v>0</v>
      </c>
      <c r="AA51" s="68">
        <v>5100</v>
      </c>
      <c r="AB51" s="68">
        <v>184.5</v>
      </c>
      <c r="AC51" s="68">
        <v>11618.7</v>
      </c>
      <c r="AD51" s="68">
        <v>339.5917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  <c r="AK51" s="68">
        <v>3500</v>
      </c>
      <c r="AL51" s="68">
        <v>0</v>
      </c>
      <c r="AM51" s="68">
        <v>1500</v>
      </c>
      <c r="AN51" s="68">
        <v>0</v>
      </c>
      <c r="AO51" s="68">
        <v>2400</v>
      </c>
      <c r="AP51" s="68">
        <v>400</v>
      </c>
      <c r="AQ51" s="68">
        <f t="shared" si="6"/>
        <v>17970</v>
      </c>
      <c r="AR51" s="68">
        <f t="shared" si="7"/>
        <v>63.17</v>
      </c>
      <c r="AS51" s="68">
        <v>17970</v>
      </c>
      <c r="AT51" s="68">
        <v>63.17</v>
      </c>
      <c r="AU51" s="68">
        <v>0</v>
      </c>
      <c r="AV51" s="68">
        <v>0</v>
      </c>
      <c r="AW51" s="68">
        <v>16000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8793.9249999999993</v>
      </c>
      <c r="BD51" s="68">
        <v>0</v>
      </c>
      <c r="BE51" s="68">
        <v>22500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P51" s="204"/>
    </row>
    <row r="52" spans="1:68" ht="16.5" customHeight="1">
      <c r="A52" s="67"/>
      <c r="B52" s="70" t="s">
        <v>83</v>
      </c>
      <c r="C52" s="68">
        <f t="shared" si="0"/>
        <v>8557867.7952999994</v>
      </c>
      <c r="D52" s="68">
        <f t="shared" si="1"/>
        <v>1106528.9424000001</v>
      </c>
      <c r="E52" s="68">
        <f t="shared" si="2"/>
        <v>7627712.6608000007</v>
      </c>
      <c r="F52" s="68">
        <f t="shared" si="3"/>
        <v>1078224.2837</v>
      </c>
      <c r="G52" s="68">
        <f t="shared" si="4"/>
        <v>1456914.9345</v>
      </c>
      <c r="H52" s="68">
        <f t="shared" si="5"/>
        <v>31304.6587</v>
      </c>
      <c r="I52" s="68">
        <v>2124351.6</v>
      </c>
      <c r="J52" s="68">
        <v>391735.53100000002</v>
      </c>
      <c r="K52" s="68">
        <v>0</v>
      </c>
      <c r="L52" s="68">
        <v>0</v>
      </c>
      <c r="M52" s="68">
        <v>1665424.76</v>
      </c>
      <c r="N52" s="68">
        <v>216109.36670000001</v>
      </c>
      <c r="O52" s="68">
        <v>375449.9045</v>
      </c>
      <c r="P52" s="68">
        <v>97394.213799999998</v>
      </c>
      <c r="Q52" s="68">
        <v>143641.79999999999</v>
      </c>
      <c r="R52" s="68">
        <v>26998.962200000002</v>
      </c>
      <c r="S52" s="68">
        <v>27581.891</v>
      </c>
      <c r="T52" s="68">
        <v>4272.5007999999998</v>
      </c>
      <c r="U52" s="68">
        <v>50428.800000000003</v>
      </c>
      <c r="V52" s="68">
        <v>8177.9</v>
      </c>
      <c r="W52" s="68">
        <v>188489.50099999999</v>
      </c>
      <c r="X52" s="68">
        <v>15075.044400000001</v>
      </c>
      <c r="Y52" s="68">
        <v>135788.701</v>
      </c>
      <c r="Z52" s="68">
        <v>11386.689399999999</v>
      </c>
      <c r="AA52" s="68">
        <v>382681</v>
      </c>
      <c r="AB52" s="68">
        <v>18577.8158</v>
      </c>
      <c r="AC52" s="68">
        <v>419949.7415</v>
      </c>
      <c r="AD52" s="68">
        <v>37737.849699999999</v>
      </c>
      <c r="AE52" s="68">
        <v>12106.5</v>
      </c>
      <c r="AF52" s="68">
        <v>0</v>
      </c>
      <c r="AG52" s="68">
        <v>2588874</v>
      </c>
      <c r="AH52" s="68">
        <v>432716.20699999999</v>
      </c>
      <c r="AI52" s="68">
        <v>2562874</v>
      </c>
      <c r="AJ52" s="68">
        <v>432716.20699999999</v>
      </c>
      <c r="AK52" s="68">
        <v>79609.8</v>
      </c>
      <c r="AL52" s="68">
        <v>10345.286</v>
      </c>
      <c r="AM52" s="68">
        <v>9340</v>
      </c>
      <c r="AN52" s="68">
        <v>450</v>
      </c>
      <c r="AO52" s="68">
        <v>131159</v>
      </c>
      <c r="AP52" s="68">
        <v>10254.5</v>
      </c>
      <c r="AQ52" s="68">
        <f t="shared" si="6"/>
        <v>499427.20079999999</v>
      </c>
      <c r="AR52" s="68">
        <f t="shared" si="7"/>
        <v>14063.393</v>
      </c>
      <c r="AS52" s="68">
        <v>1026187.0008</v>
      </c>
      <c r="AT52" s="68">
        <v>17063.393</v>
      </c>
      <c r="AU52" s="68">
        <v>0</v>
      </c>
      <c r="AV52" s="68">
        <v>0</v>
      </c>
      <c r="AW52" s="68">
        <v>870328.70079999999</v>
      </c>
      <c r="AX52" s="68">
        <v>5520.4436999999998</v>
      </c>
      <c r="AY52" s="68">
        <v>0</v>
      </c>
      <c r="AZ52" s="68">
        <v>0</v>
      </c>
      <c r="BA52" s="68">
        <v>526759.80000000005</v>
      </c>
      <c r="BB52" s="68">
        <v>3000</v>
      </c>
      <c r="BC52" s="68">
        <v>1015534.497</v>
      </c>
      <c r="BD52" s="68">
        <v>28867.8917</v>
      </c>
      <c r="BE52" s="68">
        <v>543306.4375</v>
      </c>
      <c r="BF52" s="68">
        <v>20268.804</v>
      </c>
      <c r="BG52" s="68">
        <v>0</v>
      </c>
      <c r="BH52" s="68">
        <v>0</v>
      </c>
      <c r="BI52" s="68">
        <v>-15600</v>
      </c>
      <c r="BJ52" s="68">
        <v>-4679.03</v>
      </c>
      <c r="BK52" s="68">
        <v>-86326</v>
      </c>
      <c r="BL52" s="68">
        <v>-13153.007</v>
      </c>
      <c r="BM52" s="68">
        <v>0</v>
      </c>
      <c r="BN52" s="68">
        <v>0</v>
      </c>
    </row>
    <row r="54" spans="1:68">
      <c r="C54" s="203"/>
      <c r="D54" s="203"/>
      <c r="E54" s="203"/>
      <c r="F54" s="203"/>
      <c r="G54" s="203"/>
      <c r="H54" s="203"/>
    </row>
  </sheetData>
  <protectedRanges>
    <protectedRange sqref="AS10:BN52" name="Range3"/>
    <protectedRange sqref="B10:B52" name="Range1"/>
    <protectedRange sqref="I10:AP52" name="Range2"/>
  </protectedRanges>
  <mergeCells count="51">
    <mergeCell ref="A1:L1"/>
    <mergeCell ref="A2:H2"/>
    <mergeCell ref="A3:A8"/>
    <mergeCell ref="B3:B8"/>
    <mergeCell ref="C3:H6"/>
    <mergeCell ref="I3:BB3"/>
    <mergeCell ref="BC3:BN3"/>
    <mergeCell ref="I4:BB4"/>
    <mergeCell ref="BC4:BH4"/>
    <mergeCell ref="BI4:BN4"/>
    <mergeCell ref="I5:BB5"/>
    <mergeCell ref="BC5:BF5"/>
    <mergeCell ref="BG5:BH7"/>
    <mergeCell ref="BI5:BJ7"/>
    <mergeCell ref="BK5:BN6"/>
    <mergeCell ref="I6:L6"/>
    <mergeCell ref="M6:N7"/>
    <mergeCell ref="O6:AD6"/>
    <mergeCell ref="AE6:AF7"/>
    <mergeCell ref="AG6:AH7"/>
    <mergeCell ref="AI6:AJ6"/>
    <mergeCell ref="AK6:AL7"/>
    <mergeCell ref="AM6:AN6"/>
    <mergeCell ref="AO6:AP7"/>
    <mergeCell ref="AQ6:AV6"/>
    <mergeCell ref="AW6:BB6"/>
    <mergeCell ref="BC6:BD7"/>
    <mergeCell ref="AQ7:AR7"/>
    <mergeCell ref="AS7:AT7"/>
    <mergeCell ref="AU7:AV7"/>
    <mergeCell ref="AW7:AX7"/>
    <mergeCell ref="BE6:BF7"/>
    <mergeCell ref="C7:D7"/>
    <mergeCell ref="E7:F7"/>
    <mergeCell ref="G7:H7"/>
    <mergeCell ref="I7:J7"/>
    <mergeCell ref="K7:L7"/>
    <mergeCell ref="O7:P7"/>
    <mergeCell ref="Q7:R7"/>
    <mergeCell ref="S7:T7"/>
    <mergeCell ref="U7:V7"/>
    <mergeCell ref="AY7:AZ7"/>
    <mergeCell ref="BA7:BB7"/>
    <mergeCell ref="BK7:BL7"/>
    <mergeCell ref="BM7:BN7"/>
    <mergeCell ref="W7:X7"/>
    <mergeCell ref="Y7:Z7"/>
    <mergeCell ref="AA7:AB7"/>
    <mergeCell ref="AC7:AD7"/>
    <mergeCell ref="AI7:AJ7"/>
    <mergeCell ref="AM7:AN7"/>
  </mergeCells>
  <pageMargins left="0.19685039370078741" right="0" top="0.74803149606299213" bottom="0.55118110236220474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Caxs gorcarnakan</vt:lpstr>
      <vt:lpstr>Caxser</vt:lpstr>
      <vt:lpstr>tntesagitakan</vt:lpstr>
      <vt:lpstr>'Caxs gorcarnakan'!Заголовки_для_печати</vt:lpstr>
      <vt:lpstr>Caxser!Заголовки_для_печати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Artavazd</cp:lastModifiedBy>
  <cp:lastPrinted>2019-04-01T12:00:33Z</cp:lastPrinted>
  <dcterms:created xsi:type="dcterms:W3CDTF">2002-03-15T09:46:46Z</dcterms:created>
  <dcterms:modified xsi:type="dcterms:W3CDTF">2019-04-01T12:01:13Z</dcterms:modified>
</cp:coreProperties>
</file>