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firstSheet="1" activeTab="1"/>
  </bookViews>
  <sheets>
    <sheet name="Caxs g.d." sheetId="1" state="hidden" r:id="rId1"/>
    <sheet name="Caxser tntesagitakan" sheetId="2" r:id="rId2"/>
    <sheet name="Caxs gorc.d." sheetId="3" r:id="rId3"/>
  </sheets>
  <definedNames>
    <definedName name="_xlnm.Print_Titles" localSheetId="0">'Caxs g.d.'!$B:$B,'Caxs g.d.'!$4:$9</definedName>
  </definedNames>
  <calcPr fullCalcOnLoad="1"/>
</workbook>
</file>

<file path=xl/sharedStrings.xml><?xml version="1.0" encoding="utf-8"?>
<sst xmlns="http://schemas.openxmlformats.org/spreadsheetml/2006/main" count="624" uniqueCount="174">
  <si>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</si>
  <si>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</si>
  <si>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</si>
  <si>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</si>
  <si>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</si>
  <si>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</si>
  <si>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</si>
  <si>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</si>
  <si>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</si>
  <si>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</si>
  <si>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</si>
  <si>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</si>
  <si>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</si>
  <si>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</si>
  <si>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</si>
  <si>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</si>
  <si>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</si>
  <si>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</si>
  <si>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</si>
  <si>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</si>
  <si>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</si>
  <si>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</si>
  <si>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</si>
  <si>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</si>
  <si>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</si>
  <si>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</si>
  <si>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</si>
  <si>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</si>
  <si>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</si>
  <si>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</si>
  <si>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</si>
  <si>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</si>
  <si>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</si>
  <si>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</si>
  <si>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</si>
  <si>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</si>
  <si>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</si>
  <si>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</si>
  <si>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</si>
  <si>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</si>
  <si>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</si>
  <si>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</si>
  <si>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</si>
  <si>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</si>
  <si>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</si>
  <si>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</si>
  <si>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</si>
  <si>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</si>
  <si>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</si>
  <si>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</si>
  <si>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</si>
  <si>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</si>
  <si>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</si>
  <si>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</si>
  <si>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</si>
  <si>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</si>
  <si>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</si>
  <si>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</si>
  <si>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</si>
  <si>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</si>
  <si>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</si>
  <si>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</si>
  <si>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</si>
  <si>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</si>
  <si>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</si>
  <si>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</si>
  <si>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</si>
  <si>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</si>
  <si>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</si>
  <si>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</si>
  <si>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</si>
  <si>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</si>
  <si>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</si>
  <si>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</si>
  <si>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</si>
  <si>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</si>
  <si>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</si>
  <si>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</si>
  <si>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</si>
  <si>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</si>
  <si>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</si>
  <si>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</si>
  <si>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</si>
  <si>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</si>
  <si>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</si>
  <si>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</si>
  <si>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</si>
  <si>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</si>
  <si>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</si>
  <si>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</si>
  <si>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</si>
  <si>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</si>
  <si>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</si>
  <si>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</si>
  <si>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 xml:space="preserve">  ÀÜ¸²ØºÜÀ</t>
  </si>
  <si>
    <t>²Ùë³ÃÇí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</si>
  <si>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</si>
  <si>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</si>
  <si>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</si>
  <si>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</si>
  <si>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</si>
  <si>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</si>
  <si>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</si>
  <si>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</si>
  <si>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</si>
  <si>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</si>
  <si>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</si>
  <si>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</si>
  <si>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</si>
  <si>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</si>
  <si>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</si>
  <si>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</si>
  <si>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</si>
  <si>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</si>
  <si>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</si>
  <si>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</si>
  <si>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</si>
  <si>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</si>
  <si>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</si>
  <si>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</si>
  <si>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</si>
  <si>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</si>
  <si>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</si>
  <si>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</si>
  <si>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</si>
  <si>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</si>
  <si>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</si>
  <si>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</si>
  <si>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</si>
  <si>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</si>
  <si>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ՀՀ Շիրակի մարզի համայնքների 2019 թվականի բյուջեների ծախսերի /ըստ ծախսերի տնտեսագիտական դասակարգման/ պլան կատարողականը 2020 թվականի ապրիլի 1-ի դրությամբ</t>
  </si>
  <si>
    <t>ՀՀ Շիրակի մարզի համայնքների 2019 թվականի բյուջեների ծախսերի /ըստ ծախսերի գործառական դասակարգման/ պլան կատարողականը 2020 թվականի ապրիլի 1-ի դրությամբ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</si>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</sst>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6" borderId="10" xfId="0" applyNumberFormat="1" applyFont="1" applyFill="1" applyBorder="1" applyAlignment="1">
      <alignment horizontal="right" vertical="center" wrapText="1"/>
    </xf>
    <xf numFmtId="196" fontId="3" fillId="36" borderId="10" xfId="0" applyNumberFormat="1" applyFont="1" applyFill="1" applyBorder="1" applyAlignment="1">
      <alignment horizontal="right"/>
    </xf>
    <xf numFmtId="0" fontId="4" fillId="37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5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207" fontId="4" fillId="0" borderId="10" xfId="0" applyNumberFormat="1" applyFont="1" applyBorder="1" applyAlignment="1" applyProtection="1">
      <alignment/>
      <protection locked="0"/>
    </xf>
    <xf numFmtId="3" fontId="20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vertical="center" wrapText="1"/>
      <protection/>
    </xf>
    <xf numFmtId="0" fontId="21" fillId="4" borderId="15" xfId="0" applyFont="1" applyFill="1" applyBorder="1" applyAlignment="1" applyProtection="1">
      <alignment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vertical="center" wrapText="1"/>
      <protection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0" fontId="20" fillId="39" borderId="10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left" vertical="center"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 locked="0"/>
    </xf>
    <xf numFmtId="19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9" borderId="19" xfId="0" applyNumberFormat="1" applyFont="1" applyFill="1" applyBorder="1" applyAlignment="1" applyProtection="1">
      <alignment horizontal="center" vertical="center" wrapText="1"/>
      <protection/>
    </xf>
    <xf numFmtId="0" fontId="7" fillId="39" borderId="13" xfId="0" applyNumberFormat="1" applyFont="1" applyFill="1" applyBorder="1" applyAlignment="1" applyProtection="1">
      <alignment horizontal="center" vertical="center" wrapText="1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39" borderId="0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17" xfId="0" applyNumberFormat="1" applyFont="1" applyFill="1" applyBorder="1" applyAlignment="1" applyProtection="1">
      <alignment horizontal="center" vertical="center" wrapText="1"/>
      <protection/>
    </xf>
    <xf numFmtId="0" fontId="7" fillId="39" borderId="12" xfId="0" applyNumberFormat="1" applyFont="1" applyFill="1" applyBorder="1" applyAlignment="1" applyProtection="1">
      <alignment horizontal="center" vertical="center" wrapText="1"/>
      <protection/>
    </xf>
    <xf numFmtId="0" fontId="7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2" borderId="2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1" fillId="4" borderId="10" xfId="0" applyNumberFormat="1" applyFont="1" applyFill="1" applyBorder="1" applyAlignment="1" applyProtection="1">
      <alignment horizontal="center" vertical="center" wrapText="1"/>
      <protection/>
    </xf>
    <xf numFmtId="0" fontId="21" fillId="4" borderId="16" xfId="0" applyNumberFormat="1" applyFont="1" applyFill="1" applyBorder="1" applyAlignment="1" applyProtection="1">
      <alignment horizontal="center" vertical="center" wrapText="1"/>
      <protection/>
    </xf>
    <xf numFmtId="0" fontId="21" fillId="4" borderId="15" xfId="0" applyNumberFormat="1" applyFont="1" applyFill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2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5" fillId="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6" xfId="0" applyNumberFormat="1" applyFont="1" applyFill="1" applyBorder="1" applyAlignment="1" applyProtection="1">
      <alignment horizontal="center" vertical="center" wrapText="1"/>
      <protection/>
    </xf>
    <xf numFmtId="4" fontId="20" fillId="3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5" xfId="0" applyNumberFormat="1" applyFont="1" applyFill="1" applyBorder="1" applyAlignment="1" applyProtection="1">
      <alignment horizontal="center" vertical="center" wrapText="1"/>
      <protection/>
    </xf>
    <xf numFmtId="4" fontId="20" fillId="5" borderId="16" xfId="0" applyNumberFormat="1" applyFont="1" applyFill="1" applyBorder="1" applyAlignment="1" applyProtection="1">
      <alignment horizontal="center" vertical="center" wrapText="1"/>
      <protection/>
    </xf>
    <xf numFmtId="4" fontId="20" fillId="5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1" fillId="4" borderId="19" xfId="0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20" xfId="0" applyNumberFormat="1" applyFont="1" applyFill="1" applyBorder="1" applyAlignment="1" applyProtection="1">
      <alignment horizontal="center" vertical="center" wrapText="1"/>
      <protection/>
    </xf>
    <xf numFmtId="0" fontId="21" fillId="4" borderId="21" xfId="0" applyNumberFormat="1" applyFont="1" applyFill="1" applyBorder="1" applyAlignment="1" applyProtection="1">
      <alignment horizontal="center" vertical="center" wrapText="1"/>
      <protection/>
    </xf>
    <xf numFmtId="0" fontId="21" fillId="4" borderId="0" xfId="0" applyNumberFormat="1" applyFont="1" applyFill="1" applyBorder="1" applyAlignment="1" applyProtection="1">
      <alignment horizontal="center" vertical="center" wrapText="1"/>
      <protection/>
    </xf>
    <xf numFmtId="0" fontId="21" fillId="4" borderId="22" xfId="0" applyNumberFormat="1" applyFont="1" applyFill="1" applyBorder="1" applyAlignment="1" applyProtection="1">
      <alignment horizontal="center" vertical="center" wrapText="1"/>
      <protection/>
    </xf>
    <xf numFmtId="4" fontId="25" fillId="34" borderId="16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 vertical="center" wrapText="1"/>
      <protection/>
    </xf>
    <xf numFmtId="4" fontId="25" fillId="3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1" fillId="39" borderId="19" xfId="0" applyNumberFormat="1" applyFont="1" applyFill="1" applyBorder="1" applyAlignment="1" applyProtection="1">
      <alignment horizontal="center" vertical="center" wrapText="1"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39" borderId="10" xfId="0" applyNumberFormat="1" applyFont="1" applyFill="1" applyBorder="1" applyAlignment="1" applyProtection="1">
      <alignment horizontal="center" vertical="center" wrapText="1"/>
      <protection/>
    </xf>
    <xf numFmtId="0" fontId="21" fillId="39" borderId="20" xfId="0" applyNumberFormat="1" applyFont="1" applyFill="1" applyBorder="1" applyAlignment="1" applyProtection="1">
      <alignment horizontal="center" vertical="center" wrapText="1"/>
      <protection/>
    </xf>
    <xf numFmtId="0" fontId="21" fillId="39" borderId="17" xfId="0" applyNumberFormat="1" applyFont="1" applyFill="1" applyBorder="1" applyAlignment="1" applyProtection="1">
      <alignment horizontal="center" vertical="center" wrapText="1"/>
      <protection/>
    </xf>
    <xf numFmtId="0" fontId="21" fillId="39" borderId="12" xfId="0" applyNumberFormat="1" applyFont="1" applyFill="1" applyBorder="1" applyAlignment="1" applyProtection="1">
      <alignment horizontal="center" vertical="center" wrapText="1"/>
      <protection/>
    </xf>
    <xf numFmtId="0" fontId="21" fillId="39" borderId="18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39" borderId="21" xfId="0" applyNumberFormat="1" applyFont="1" applyFill="1" applyBorder="1" applyAlignment="1" applyProtection="1">
      <alignment horizontal="center" vertical="center" wrapText="1"/>
      <protection/>
    </xf>
    <xf numFmtId="0" fontId="21" fillId="39" borderId="0" xfId="0" applyNumberFormat="1" applyFont="1" applyFill="1" applyBorder="1" applyAlignment="1" applyProtection="1">
      <alignment horizontal="center" vertical="center" wrapText="1"/>
      <protection/>
    </xf>
    <xf numFmtId="0" fontId="21" fillId="39" borderId="22" xfId="0" applyNumberFormat="1" applyFont="1" applyFill="1" applyBorder="1" applyAlignment="1" applyProtection="1">
      <alignment horizontal="center" vertical="center" wrapText="1"/>
      <protection/>
    </xf>
    <xf numFmtId="0" fontId="21" fillId="2" borderId="19" xfId="0" applyFont="1" applyFill="1" applyBorder="1" applyAlignment="1" applyProtection="1">
      <alignment horizontal="left" vertical="center" wrapText="1"/>
      <protection/>
    </xf>
    <xf numFmtId="0" fontId="21" fillId="2" borderId="13" xfId="0" applyFont="1" applyFill="1" applyBorder="1" applyAlignment="1" applyProtection="1">
      <alignment horizontal="left" vertical="center" wrapText="1"/>
      <protection/>
    </xf>
    <xf numFmtId="0" fontId="21" fillId="2" borderId="20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39" borderId="16" xfId="0" applyNumberFormat="1" applyFont="1" applyFill="1" applyBorder="1" applyAlignment="1" applyProtection="1">
      <alignment horizontal="center" vertical="center" wrapText="1"/>
      <protection/>
    </xf>
    <xf numFmtId="0" fontId="21" fillId="39" borderId="14" xfId="0" applyNumberFormat="1" applyFont="1" applyFill="1" applyBorder="1" applyAlignment="1" applyProtection="1">
      <alignment horizontal="center" vertical="center" wrapText="1"/>
      <protection/>
    </xf>
    <xf numFmtId="0" fontId="21" fillId="39" borderId="15" xfId="0" applyNumberFormat="1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11" t="s">
        <v>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12" t="s">
        <v>19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3" t="s">
        <v>6</v>
      </c>
      <c r="AK3" s="113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98" t="s">
        <v>4</v>
      </c>
      <c r="C4" s="114" t="s">
        <v>0</v>
      </c>
      <c r="D4" s="99" t="s">
        <v>20</v>
      </c>
      <c r="E4" s="100"/>
      <c r="F4" s="100"/>
      <c r="G4" s="100"/>
      <c r="H4" s="100"/>
      <c r="I4" s="101"/>
      <c r="J4" s="108" t="s">
        <v>34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10"/>
    </row>
    <row r="5" spans="2:117" ht="16.5" customHeight="1">
      <c r="B5" s="98"/>
      <c r="C5" s="114"/>
      <c r="D5" s="102"/>
      <c r="E5" s="103"/>
      <c r="F5" s="103"/>
      <c r="G5" s="103"/>
      <c r="H5" s="103"/>
      <c r="I5" s="104"/>
      <c r="J5" s="91" t="s">
        <v>35</v>
      </c>
      <c r="K5" s="92"/>
      <c r="L5" s="92"/>
      <c r="M5" s="93"/>
      <c r="N5" s="116" t="s">
        <v>24</v>
      </c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8"/>
      <c r="AD5" s="91" t="s">
        <v>37</v>
      </c>
      <c r="AE5" s="92"/>
      <c r="AF5" s="92"/>
      <c r="AG5" s="93"/>
      <c r="AH5" s="91" t="s">
        <v>38</v>
      </c>
      <c r="AI5" s="92"/>
      <c r="AJ5" s="92"/>
      <c r="AK5" s="93"/>
      <c r="AL5" s="91" t="s">
        <v>39</v>
      </c>
      <c r="AM5" s="92"/>
      <c r="AN5" s="92"/>
      <c r="AO5" s="93"/>
      <c r="AP5" s="119" t="s">
        <v>33</v>
      </c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1"/>
      <c r="BR5" s="91" t="s">
        <v>42</v>
      </c>
      <c r="BS5" s="92"/>
      <c r="BT5" s="92"/>
      <c r="BU5" s="93"/>
      <c r="BV5" s="91" t="s">
        <v>43</v>
      </c>
      <c r="BW5" s="92"/>
      <c r="BX5" s="92"/>
      <c r="BY5" s="93"/>
      <c r="BZ5" s="124" t="s">
        <v>30</v>
      </c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87" t="s">
        <v>47</v>
      </c>
      <c r="CQ5" s="87"/>
      <c r="CR5" s="87"/>
      <c r="CS5" s="87"/>
      <c r="CT5" s="125" t="s">
        <v>9</v>
      </c>
      <c r="CU5" s="126"/>
      <c r="CV5" s="126"/>
      <c r="CW5" s="127"/>
      <c r="CX5" s="128" t="s">
        <v>18</v>
      </c>
      <c r="CY5" s="129"/>
      <c r="CZ5" s="129"/>
      <c r="DA5" s="130"/>
      <c r="DB5" s="128" t="s">
        <v>7</v>
      </c>
      <c r="DC5" s="129"/>
      <c r="DD5" s="129"/>
      <c r="DE5" s="130"/>
      <c r="DF5" s="128" t="s">
        <v>8</v>
      </c>
      <c r="DG5" s="129"/>
      <c r="DH5" s="129"/>
      <c r="DI5" s="129"/>
      <c r="DJ5" s="129"/>
      <c r="DK5" s="130"/>
      <c r="DL5" s="123" t="s">
        <v>32</v>
      </c>
      <c r="DM5" s="123"/>
    </row>
    <row r="6" spans="2:117" ht="105.75" customHeight="1">
      <c r="B6" s="98"/>
      <c r="C6" s="114"/>
      <c r="D6" s="105"/>
      <c r="E6" s="106"/>
      <c r="F6" s="106"/>
      <c r="G6" s="106"/>
      <c r="H6" s="106"/>
      <c r="I6" s="107"/>
      <c r="J6" s="94"/>
      <c r="K6" s="95"/>
      <c r="L6" s="95"/>
      <c r="M6" s="96"/>
      <c r="N6" s="115" t="s">
        <v>23</v>
      </c>
      <c r="O6" s="89"/>
      <c r="P6" s="89"/>
      <c r="Q6" s="90"/>
      <c r="R6" s="87" t="s">
        <v>22</v>
      </c>
      <c r="S6" s="87"/>
      <c r="T6" s="87"/>
      <c r="U6" s="87"/>
      <c r="V6" s="87" t="s">
        <v>36</v>
      </c>
      <c r="W6" s="87"/>
      <c r="X6" s="87"/>
      <c r="Y6" s="87"/>
      <c r="Z6" s="87" t="s">
        <v>21</v>
      </c>
      <c r="AA6" s="87"/>
      <c r="AB6" s="87"/>
      <c r="AC6" s="87"/>
      <c r="AD6" s="94"/>
      <c r="AE6" s="95"/>
      <c r="AF6" s="95"/>
      <c r="AG6" s="96"/>
      <c r="AH6" s="94"/>
      <c r="AI6" s="95"/>
      <c r="AJ6" s="95"/>
      <c r="AK6" s="96"/>
      <c r="AL6" s="94"/>
      <c r="AM6" s="95"/>
      <c r="AN6" s="95"/>
      <c r="AO6" s="96"/>
      <c r="AP6" s="78" t="s">
        <v>25</v>
      </c>
      <c r="AQ6" s="79"/>
      <c r="AR6" s="79"/>
      <c r="AS6" s="80"/>
      <c r="AT6" s="78" t="s">
        <v>26</v>
      </c>
      <c r="AU6" s="79"/>
      <c r="AV6" s="79"/>
      <c r="AW6" s="80"/>
      <c r="AX6" s="84" t="s">
        <v>27</v>
      </c>
      <c r="AY6" s="85"/>
      <c r="AZ6" s="85"/>
      <c r="BA6" s="86"/>
      <c r="BB6" s="84" t="s">
        <v>28</v>
      </c>
      <c r="BC6" s="85"/>
      <c r="BD6" s="85"/>
      <c r="BE6" s="86"/>
      <c r="BF6" s="122" t="s">
        <v>29</v>
      </c>
      <c r="BG6" s="122"/>
      <c r="BH6" s="122"/>
      <c r="BI6" s="122"/>
      <c r="BJ6" s="122" t="s">
        <v>40</v>
      </c>
      <c r="BK6" s="122"/>
      <c r="BL6" s="122"/>
      <c r="BM6" s="122"/>
      <c r="BN6" s="122" t="s">
        <v>41</v>
      </c>
      <c r="BO6" s="122"/>
      <c r="BP6" s="122"/>
      <c r="BQ6" s="122"/>
      <c r="BR6" s="94"/>
      <c r="BS6" s="95"/>
      <c r="BT6" s="95"/>
      <c r="BU6" s="96"/>
      <c r="BV6" s="94"/>
      <c r="BW6" s="95"/>
      <c r="BX6" s="95"/>
      <c r="BY6" s="96"/>
      <c r="BZ6" s="81" t="s">
        <v>44</v>
      </c>
      <c r="CA6" s="82"/>
      <c r="CB6" s="82"/>
      <c r="CC6" s="83"/>
      <c r="CD6" s="88" t="s">
        <v>45</v>
      </c>
      <c r="CE6" s="89"/>
      <c r="CF6" s="89"/>
      <c r="CG6" s="90"/>
      <c r="CH6" s="115" t="s">
        <v>46</v>
      </c>
      <c r="CI6" s="89"/>
      <c r="CJ6" s="89"/>
      <c r="CK6" s="90"/>
      <c r="CL6" s="115" t="s">
        <v>48</v>
      </c>
      <c r="CM6" s="89"/>
      <c r="CN6" s="89"/>
      <c r="CO6" s="90"/>
      <c r="CP6" s="87"/>
      <c r="CQ6" s="87"/>
      <c r="CR6" s="87"/>
      <c r="CS6" s="87"/>
      <c r="CT6" s="115"/>
      <c r="CU6" s="89"/>
      <c r="CV6" s="89"/>
      <c r="CW6" s="90"/>
      <c r="CX6" s="131"/>
      <c r="CY6" s="132"/>
      <c r="CZ6" s="132"/>
      <c r="DA6" s="133"/>
      <c r="DB6" s="131"/>
      <c r="DC6" s="132"/>
      <c r="DD6" s="132"/>
      <c r="DE6" s="133"/>
      <c r="DF6" s="131"/>
      <c r="DG6" s="132"/>
      <c r="DH6" s="132"/>
      <c r="DI6" s="132"/>
      <c r="DJ6" s="132"/>
      <c r="DK6" s="133"/>
      <c r="DL6" s="123"/>
      <c r="DM6" s="123"/>
    </row>
    <row r="7" spans="2:117" ht="25.5" customHeight="1">
      <c r="B7" s="98"/>
      <c r="C7" s="114"/>
      <c r="D7" s="77" t="s">
        <v>15</v>
      </c>
      <c r="E7" s="77"/>
      <c r="F7" s="77" t="s">
        <v>14</v>
      </c>
      <c r="G7" s="77"/>
      <c r="H7" s="77" t="s">
        <v>5</v>
      </c>
      <c r="I7" s="77"/>
      <c r="J7" s="77" t="s">
        <v>12</v>
      </c>
      <c r="K7" s="77"/>
      <c r="L7" s="77" t="s">
        <v>13</v>
      </c>
      <c r="M7" s="77"/>
      <c r="N7" s="77" t="s">
        <v>12</v>
      </c>
      <c r="O7" s="77"/>
      <c r="P7" s="77" t="s">
        <v>13</v>
      </c>
      <c r="Q7" s="77"/>
      <c r="R7" s="77" t="s">
        <v>12</v>
      </c>
      <c r="S7" s="77"/>
      <c r="T7" s="77" t="s">
        <v>13</v>
      </c>
      <c r="U7" s="77"/>
      <c r="V7" s="77" t="s">
        <v>12</v>
      </c>
      <c r="W7" s="77"/>
      <c r="X7" s="77" t="s">
        <v>13</v>
      </c>
      <c r="Y7" s="77"/>
      <c r="Z7" s="77" t="s">
        <v>12</v>
      </c>
      <c r="AA7" s="77"/>
      <c r="AB7" s="77" t="s">
        <v>13</v>
      </c>
      <c r="AC7" s="77"/>
      <c r="AD7" s="77" t="s">
        <v>12</v>
      </c>
      <c r="AE7" s="77"/>
      <c r="AF7" s="77" t="s">
        <v>13</v>
      </c>
      <c r="AG7" s="77"/>
      <c r="AH7" s="77" t="s">
        <v>12</v>
      </c>
      <c r="AI7" s="77"/>
      <c r="AJ7" s="77" t="s">
        <v>13</v>
      </c>
      <c r="AK7" s="77"/>
      <c r="AL7" s="77" t="s">
        <v>12</v>
      </c>
      <c r="AM7" s="77"/>
      <c r="AN7" s="77" t="s">
        <v>13</v>
      </c>
      <c r="AO7" s="77"/>
      <c r="AP7" s="77" t="s">
        <v>12</v>
      </c>
      <c r="AQ7" s="77"/>
      <c r="AR7" s="77" t="s">
        <v>13</v>
      </c>
      <c r="AS7" s="77"/>
      <c r="AT7" s="77" t="s">
        <v>12</v>
      </c>
      <c r="AU7" s="77"/>
      <c r="AV7" s="77" t="s">
        <v>13</v>
      </c>
      <c r="AW7" s="77"/>
      <c r="AX7" s="77" t="s">
        <v>12</v>
      </c>
      <c r="AY7" s="77"/>
      <c r="AZ7" s="77" t="s">
        <v>13</v>
      </c>
      <c r="BA7" s="77"/>
      <c r="BB7" s="77" t="s">
        <v>12</v>
      </c>
      <c r="BC7" s="77"/>
      <c r="BD7" s="77" t="s">
        <v>13</v>
      </c>
      <c r="BE7" s="77"/>
      <c r="BF7" s="77" t="s">
        <v>12</v>
      </c>
      <c r="BG7" s="77"/>
      <c r="BH7" s="77" t="s">
        <v>13</v>
      </c>
      <c r="BI7" s="77"/>
      <c r="BJ7" s="77" t="s">
        <v>12</v>
      </c>
      <c r="BK7" s="77"/>
      <c r="BL7" s="77" t="s">
        <v>13</v>
      </c>
      <c r="BM7" s="77"/>
      <c r="BN7" s="77" t="s">
        <v>12</v>
      </c>
      <c r="BO7" s="77"/>
      <c r="BP7" s="77" t="s">
        <v>13</v>
      </c>
      <c r="BQ7" s="77"/>
      <c r="BR7" s="77" t="s">
        <v>12</v>
      </c>
      <c r="BS7" s="77"/>
      <c r="BT7" s="77" t="s">
        <v>13</v>
      </c>
      <c r="BU7" s="77"/>
      <c r="BV7" s="77" t="s">
        <v>12</v>
      </c>
      <c r="BW7" s="77"/>
      <c r="BX7" s="77" t="s">
        <v>13</v>
      </c>
      <c r="BY7" s="77"/>
      <c r="BZ7" s="77" t="s">
        <v>12</v>
      </c>
      <c r="CA7" s="77"/>
      <c r="CB7" s="77" t="s">
        <v>13</v>
      </c>
      <c r="CC7" s="77"/>
      <c r="CD7" s="77" t="s">
        <v>12</v>
      </c>
      <c r="CE7" s="77"/>
      <c r="CF7" s="77" t="s">
        <v>13</v>
      </c>
      <c r="CG7" s="77"/>
      <c r="CH7" s="77" t="s">
        <v>12</v>
      </c>
      <c r="CI7" s="77"/>
      <c r="CJ7" s="77" t="s">
        <v>13</v>
      </c>
      <c r="CK7" s="77"/>
      <c r="CL7" s="77" t="s">
        <v>12</v>
      </c>
      <c r="CM7" s="77"/>
      <c r="CN7" s="77" t="s">
        <v>13</v>
      </c>
      <c r="CO7" s="77"/>
      <c r="CP7" s="77" t="s">
        <v>12</v>
      </c>
      <c r="CQ7" s="77"/>
      <c r="CR7" s="77" t="s">
        <v>13</v>
      </c>
      <c r="CS7" s="77"/>
      <c r="CT7" s="77" t="s">
        <v>12</v>
      </c>
      <c r="CU7" s="77"/>
      <c r="CV7" s="77" t="s">
        <v>13</v>
      </c>
      <c r="CW7" s="77"/>
      <c r="CX7" s="77" t="s">
        <v>12</v>
      </c>
      <c r="CY7" s="77"/>
      <c r="CZ7" s="77" t="s">
        <v>13</v>
      </c>
      <c r="DA7" s="77"/>
      <c r="DB7" s="77" t="s">
        <v>12</v>
      </c>
      <c r="DC7" s="77"/>
      <c r="DD7" s="77" t="s">
        <v>13</v>
      </c>
      <c r="DE7" s="77"/>
      <c r="DF7" s="134" t="s">
        <v>31</v>
      </c>
      <c r="DG7" s="135"/>
      <c r="DH7" s="77" t="s">
        <v>12</v>
      </c>
      <c r="DI7" s="77"/>
      <c r="DJ7" s="77" t="s">
        <v>13</v>
      </c>
      <c r="DK7" s="77"/>
      <c r="DL7" s="77" t="s">
        <v>13</v>
      </c>
      <c r="DM7" s="77"/>
    </row>
    <row r="8" spans="2:117" ht="48" customHeight="1">
      <c r="B8" s="98"/>
      <c r="C8" s="114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97" t="s">
        <v>1</v>
      </c>
      <c r="C21" s="97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2"/>
  <sheetViews>
    <sheetView tabSelected="1" zoomScalePageLayoutView="0" workbookViewId="0" topLeftCell="A1">
      <selection activeCell="A2" sqref="A2:H2"/>
    </sheetView>
  </sheetViews>
  <sheetFormatPr defaultColWidth="8.796875" defaultRowHeight="15"/>
  <cols>
    <col min="1" max="1" width="3.5976562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42" customHeight="1">
      <c r="A1" s="142" t="s">
        <v>130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13.5" customHeight="1">
      <c r="A2" s="142"/>
      <c r="B2" s="142"/>
      <c r="C2" s="142"/>
      <c r="D2" s="142"/>
      <c r="E2" s="142"/>
      <c r="F2" s="142"/>
      <c r="G2" s="142"/>
      <c r="H2" s="142"/>
      <c r="I2" s="41"/>
      <c r="J2" s="41"/>
      <c r="K2" s="41"/>
      <c r="L2" s="41"/>
      <c r="M2" s="41"/>
      <c r="N2" s="41"/>
      <c r="O2" s="49" t="s">
        <v>93</v>
      </c>
      <c r="P2" s="48">
        <v>43921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171" t="s">
        <v>60</v>
      </c>
      <c r="B3" s="155" t="s">
        <v>59</v>
      </c>
      <c r="C3" s="172" t="s">
        <v>67</v>
      </c>
      <c r="D3" s="173"/>
      <c r="E3" s="173"/>
      <c r="F3" s="173"/>
      <c r="G3" s="173"/>
      <c r="H3" s="174"/>
      <c r="I3" s="178" t="s">
        <v>66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80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</row>
    <row r="4" spans="1:66" s="46" customFormat="1" ht="25.5" customHeight="1">
      <c r="A4" s="171"/>
      <c r="B4" s="155"/>
      <c r="C4" s="175"/>
      <c r="D4" s="176"/>
      <c r="E4" s="176"/>
      <c r="F4" s="176"/>
      <c r="G4" s="176"/>
      <c r="H4" s="177"/>
      <c r="I4" s="163" t="s">
        <v>70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5"/>
      <c r="BC4" s="166" t="s">
        <v>71</v>
      </c>
      <c r="BD4" s="167"/>
      <c r="BE4" s="167"/>
      <c r="BF4" s="167"/>
      <c r="BG4" s="167"/>
      <c r="BH4" s="167"/>
      <c r="BI4" s="141" t="s">
        <v>72</v>
      </c>
      <c r="BJ4" s="141"/>
      <c r="BK4" s="141"/>
      <c r="BL4" s="141"/>
      <c r="BM4" s="141"/>
      <c r="BN4" s="141"/>
    </row>
    <row r="5" spans="1:66" s="46" customFormat="1" ht="0.75" customHeight="1" hidden="1">
      <c r="A5" s="171"/>
      <c r="B5" s="155"/>
      <c r="C5" s="175"/>
      <c r="D5" s="176"/>
      <c r="E5" s="176"/>
      <c r="F5" s="176"/>
      <c r="G5" s="176"/>
      <c r="H5" s="177"/>
      <c r="I5" s="168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70"/>
      <c r="BC5" s="168"/>
      <c r="BD5" s="169"/>
      <c r="BE5" s="169"/>
      <c r="BF5" s="169"/>
      <c r="BG5" s="141" t="s">
        <v>83</v>
      </c>
      <c r="BH5" s="141"/>
      <c r="BI5" s="141" t="s">
        <v>87</v>
      </c>
      <c r="BJ5" s="141"/>
      <c r="BK5" s="141" t="s">
        <v>84</v>
      </c>
      <c r="BL5" s="141"/>
      <c r="BM5" s="141"/>
      <c r="BN5" s="141"/>
    </row>
    <row r="6" spans="1:66" s="46" customFormat="1" ht="43.5" customHeight="1">
      <c r="A6" s="171"/>
      <c r="B6" s="155"/>
      <c r="C6" s="175"/>
      <c r="D6" s="176"/>
      <c r="E6" s="176"/>
      <c r="F6" s="176"/>
      <c r="G6" s="176"/>
      <c r="H6" s="177"/>
      <c r="I6" s="141" t="s">
        <v>58</v>
      </c>
      <c r="J6" s="141"/>
      <c r="K6" s="141"/>
      <c r="L6" s="141"/>
      <c r="M6" s="181" t="s">
        <v>73</v>
      </c>
      <c r="N6" s="182"/>
      <c r="O6" s="185" t="s">
        <v>49</v>
      </c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88" t="s">
        <v>68</v>
      </c>
      <c r="AF6" s="189"/>
      <c r="AG6" s="188" t="s">
        <v>89</v>
      </c>
      <c r="AH6" s="189"/>
      <c r="AI6" s="143" t="s">
        <v>55</v>
      </c>
      <c r="AJ6" s="144"/>
      <c r="AK6" s="156" t="s">
        <v>77</v>
      </c>
      <c r="AL6" s="155"/>
      <c r="AM6" s="143" t="s">
        <v>55</v>
      </c>
      <c r="AN6" s="144"/>
      <c r="AO6" s="157" t="s">
        <v>78</v>
      </c>
      <c r="AP6" s="157"/>
      <c r="AQ6" s="158" t="s">
        <v>80</v>
      </c>
      <c r="AR6" s="159"/>
      <c r="AS6" s="159"/>
      <c r="AT6" s="159"/>
      <c r="AU6" s="159"/>
      <c r="AV6" s="160"/>
      <c r="AW6" s="143" t="s">
        <v>79</v>
      </c>
      <c r="AX6" s="161"/>
      <c r="AY6" s="161"/>
      <c r="AZ6" s="161"/>
      <c r="BA6" s="161"/>
      <c r="BB6" s="144"/>
      <c r="BC6" s="149" t="s">
        <v>81</v>
      </c>
      <c r="BD6" s="150"/>
      <c r="BE6" s="149" t="s">
        <v>82</v>
      </c>
      <c r="BF6" s="150"/>
      <c r="BG6" s="141"/>
      <c r="BH6" s="141"/>
      <c r="BI6" s="141"/>
      <c r="BJ6" s="141"/>
      <c r="BK6" s="141"/>
      <c r="BL6" s="141"/>
      <c r="BM6" s="141"/>
      <c r="BN6" s="141"/>
    </row>
    <row r="7" spans="1:66" s="46" customFormat="1" ht="112.5" customHeight="1">
      <c r="A7" s="171"/>
      <c r="B7" s="155"/>
      <c r="C7" s="136" t="s">
        <v>65</v>
      </c>
      <c r="D7" s="136"/>
      <c r="E7" s="153" t="s">
        <v>63</v>
      </c>
      <c r="F7" s="153"/>
      <c r="G7" s="154" t="s">
        <v>64</v>
      </c>
      <c r="H7" s="154"/>
      <c r="I7" s="155" t="s">
        <v>69</v>
      </c>
      <c r="J7" s="155"/>
      <c r="K7" s="155" t="s">
        <v>74</v>
      </c>
      <c r="L7" s="155"/>
      <c r="M7" s="183"/>
      <c r="N7" s="184"/>
      <c r="O7" s="143" t="s">
        <v>50</v>
      </c>
      <c r="P7" s="144"/>
      <c r="Q7" s="147" t="s">
        <v>88</v>
      </c>
      <c r="R7" s="148"/>
      <c r="S7" s="143" t="s">
        <v>51</v>
      </c>
      <c r="T7" s="144"/>
      <c r="U7" s="143" t="s">
        <v>52</v>
      </c>
      <c r="V7" s="144"/>
      <c r="W7" s="143" t="s">
        <v>53</v>
      </c>
      <c r="X7" s="144"/>
      <c r="Y7" s="145" t="s">
        <v>54</v>
      </c>
      <c r="Z7" s="146"/>
      <c r="AA7" s="143" t="s">
        <v>56</v>
      </c>
      <c r="AB7" s="144"/>
      <c r="AC7" s="143" t="s">
        <v>57</v>
      </c>
      <c r="AD7" s="144"/>
      <c r="AE7" s="190"/>
      <c r="AF7" s="191"/>
      <c r="AG7" s="190"/>
      <c r="AH7" s="191"/>
      <c r="AI7" s="147" t="s">
        <v>75</v>
      </c>
      <c r="AJ7" s="148"/>
      <c r="AK7" s="155"/>
      <c r="AL7" s="155"/>
      <c r="AM7" s="147" t="s">
        <v>76</v>
      </c>
      <c r="AN7" s="148"/>
      <c r="AO7" s="157"/>
      <c r="AP7" s="157"/>
      <c r="AQ7" s="136" t="s">
        <v>65</v>
      </c>
      <c r="AR7" s="136"/>
      <c r="AS7" s="136" t="s">
        <v>63</v>
      </c>
      <c r="AT7" s="136"/>
      <c r="AU7" s="136" t="s">
        <v>64</v>
      </c>
      <c r="AV7" s="136"/>
      <c r="AW7" s="136" t="s">
        <v>90</v>
      </c>
      <c r="AX7" s="136"/>
      <c r="AY7" s="137" t="s">
        <v>91</v>
      </c>
      <c r="AZ7" s="138"/>
      <c r="BA7" s="139" t="s">
        <v>92</v>
      </c>
      <c r="BB7" s="140"/>
      <c r="BC7" s="151"/>
      <c r="BD7" s="152"/>
      <c r="BE7" s="151"/>
      <c r="BF7" s="152"/>
      <c r="BG7" s="141"/>
      <c r="BH7" s="141"/>
      <c r="BI7" s="141"/>
      <c r="BJ7" s="141"/>
      <c r="BK7" s="141" t="s">
        <v>85</v>
      </c>
      <c r="BL7" s="141"/>
      <c r="BM7" s="141" t="s">
        <v>86</v>
      </c>
      <c r="BN7" s="141"/>
    </row>
    <row r="8" spans="1:66" s="46" customFormat="1" ht="30" customHeight="1">
      <c r="A8" s="171"/>
      <c r="B8" s="155"/>
      <c r="C8" s="47" t="s">
        <v>61</v>
      </c>
      <c r="D8" s="35" t="s">
        <v>62</v>
      </c>
      <c r="E8" s="47" t="s">
        <v>61</v>
      </c>
      <c r="F8" s="35" t="s">
        <v>62</v>
      </c>
      <c r="G8" s="47" t="s">
        <v>61</v>
      </c>
      <c r="H8" s="35" t="s">
        <v>62</v>
      </c>
      <c r="I8" s="47" t="s">
        <v>61</v>
      </c>
      <c r="J8" s="35" t="s">
        <v>62</v>
      </c>
      <c r="K8" s="47" t="s">
        <v>61</v>
      </c>
      <c r="L8" s="35" t="s">
        <v>62</v>
      </c>
      <c r="M8" s="47" t="s">
        <v>61</v>
      </c>
      <c r="N8" s="35" t="s">
        <v>62</v>
      </c>
      <c r="O8" s="47" t="s">
        <v>61</v>
      </c>
      <c r="P8" s="35" t="s">
        <v>62</v>
      </c>
      <c r="Q8" s="47" t="s">
        <v>61</v>
      </c>
      <c r="R8" s="35" t="s">
        <v>62</v>
      </c>
      <c r="S8" s="47" t="s">
        <v>61</v>
      </c>
      <c r="T8" s="35" t="s">
        <v>62</v>
      </c>
      <c r="U8" s="47" t="s">
        <v>61</v>
      </c>
      <c r="V8" s="35" t="s">
        <v>62</v>
      </c>
      <c r="W8" s="47" t="s">
        <v>61</v>
      </c>
      <c r="X8" s="35" t="s">
        <v>62</v>
      </c>
      <c r="Y8" s="47" t="s">
        <v>61</v>
      </c>
      <c r="Z8" s="35" t="s">
        <v>62</v>
      </c>
      <c r="AA8" s="47" t="s">
        <v>61</v>
      </c>
      <c r="AB8" s="35" t="s">
        <v>62</v>
      </c>
      <c r="AC8" s="47" t="s">
        <v>61</v>
      </c>
      <c r="AD8" s="35" t="s">
        <v>62</v>
      </c>
      <c r="AE8" s="47" t="s">
        <v>61</v>
      </c>
      <c r="AF8" s="35" t="s">
        <v>62</v>
      </c>
      <c r="AG8" s="47" t="s">
        <v>61</v>
      </c>
      <c r="AH8" s="35" t="s">
        <v>62</v>
      </c>
      <c r="AI8" s="47" t="s">
        <v>61</v>
      </c>
      <c r="AJ8" s="35" t="s">
        <v>62</v>
      </c>
      <c r="AK8" s="47" t="s">
        <v>61</v>
      </c>
      <c r="AL8" s="35" t="s">
        <v>62</v>
      </c>
      <c r="AM8" s="47" t="s">
        <v>61</v>
      </c>
      <c r="AN8" s="35" t="s">
        <v>62</v>
      </c>
      <c r="AO8" s="47" t="s">
        <v>61</v>
      </c>
      <c r="AP8" s="35" t="s">
        <v>62</v>
      </c>
      <c r="AQ8" s="47" t="s">
        <v>61</v>
      </c>
      <c r="AR8" s="35" t="s">
        <v>62</v>
      </c>
      <c r="AS8" s="47" t="s">
        <v>61</v>
      </c>
      <c r="AT8" s="35" t="s">
        <v>62</v>
      </c>
      <c r="AU8" s="47" t="s">
        <v>61</v>
      </c>
      <c r="AV8" s="35" t="s">
        <v>62</v>
      </c>
      <c r="AW8" s="47" t="s">
        <v>61</v>
      </c>
      <c r="AX8" s="35" t="s">
        <v>62</v>
      </c>
      <c r="AY8" s="47" t="s">
        <v>61</v>
      </c>
      <c r="AZ8" s="35" t="s">
        <v>62</v>
      </c>
      <c r="BA8" s="47" t="s">
        <v>61</v>
      </c>
      <c r="BB8" s="35" t="s">
        <v>62</v>
      </c>
      <c r="BC8" s="47" t="s">
        <v>61</v>
      </c>
      <c r="BD8" s="35" t="s">
        <v>62</v>
      </c>
      <c r="BE8" s="47" t="s">
        <v>61</v>
      </c>
      <c r="BF8" s="35" t="s">
        <v>62</v>
      </c>
      <c r="BG8" s="47" t="s">
        <v>61</v>
      </c>
      <c r="BH8" s="35" t="s">
        <v>62</v>
      </c>
      <c r="BI8" s="47" t="s">
        <v>61</v>
      </c>
      <c r="BJ8" s="35" t="s">
        <v>62</v>
      </c>
      <c r="BK8" s="47" t="s">
        <v>61</v>
      </c>
      <c r="BL8" s="35" t="s">
        <v>62</v>
      </c>
      <c r="BM8" s="47" t="s">
        <v>61</v>
      </c>
      <c r="BN8" s="35" t="s">
        <v>62</v>
      </c>
    </row>
    <row r="9" spans="1:66" s="46" customFormat="1" ht="10.5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72">
        <v>1</v>
      </c>
      <c r="B10" s="76" t="s">
        <v>132</v>
      </c>
      <c r="C10" s="50">
        <f aca="true" t="shared" si="0" ref="C10:C52">E10+G10-BA10</f>
        <v>223826.264</v>
      </c>
      <c r="D10" s="50">
        <f aca="true" t="shared" si="1" ref="D10:D52">F10+H10-BB10</f>
        <v>28099.14</v>
      </c>
      <c r="E10" s="50">
        <f aca="true" t="shared" si="2" ref="E10:E52">I10+K10+M10+AE10+AG10+AK10+AO10+AS10</f>
        <v>181979.41</v>
      </c>
      <c r="F10" s="50">
        <f aca="true" t="shared" si="3" ref="F10:F52">J10+L10+N10+AF10+AH10+AL10+AP10+AT10</f>
        <v>30155.14</v>
      </c>
      <c r="G10" s="50">
        <f aca="true" t="shared" si="4" ref="G10:G52">AY10+BC10+BE10+BG10+BI10+BK10+BM10</f>
        <v>41846.854</v>
      </c>
      <c r="H10" s="50">
        <f aca="true" t="shared" si="5" ref="H10:H52">AZ10+BD10+BF10+BH10+BJ10+BL10+BN10</f>
        <v>-2056</v>
      </c>
      <c r="I10" s="50">
        <v>44000</v>
      </c>
      <c r="J10" s="50">
        <v>9604.031</v>
      </c>
      <c r="K10" s="50">
        <v>0</v>
      </c>
      <c r="L10" s="50">
        <v>0</v>
      </c>
      <c r="M10" s="50">
        <v>24640</v>
      </c>
      <c r="N10" s="50">
        <v>4289.809</v>
      </c>
      <c r="O10" s="50">
        <v>2800</v>
      </c>
      <c r="P10" s="50">
        <v>1357.9879</v>
      </c>
      <c r="Q10" s="50">
        <v>1350</v>
      </c>
      <c r="R10" s="50">
        <v>113.004</v>
      </c>
      <c r="S10" s="50">
        <v>550</v>
      </c>
      <c r="T10" s="50">
        <v>75.7791</v>
      </c>
      <c r="U10" s="50">
        <v>400</v>
      </c>
      <c r="V10" s="50">
        <v>13</v>
      </c>
      <c r="W10" s="50">
        <v>3380</v>
      </c>
      <c r="X10" s="50">
        <v>182.915</v>
      </c>
      <c r="Y10" s="50">
        <v>2030</v>
      </c>
      <c r="Z10" s="50">
        <v>98.315</v>
      </c>
      <c r="AA10" s="50">
        <v>3250</v>
      </c>
      <c r="AB10" s="50">
        <v>218</v>
      </c>
      <c r="AC10" s="50">
        <v>10100</v>
      </c>
      <c r="AD10" s="50">
        <v>2152.123</v>
      </c>
      <c r="AE10" s="50">
        <v>0</v>
      </c>
      <c r="AF10" s="50">
        <v>0</v>
      </c>
      <c r="AG10" s="50">
        <v>78830</v>
      </c>
      <c r="AH10" s="50">
        <v>14303.79</v>
      </c>
      <c r="AI10" s="50">
        <v>78830</v>
      </c>
      <c r="AJ10" s="50">
        <v>14303.79</v>
      </c>
      <c r="AK10" s="50">
        <v>2166.51</v>
      </c>
      <c r="AL10" s="50">
        <v>1666.51</v>
      </c>
      <c r="AM10" s="50">
        <v>2166.51</v>
      </c>
      <c r="AN10" s="50">
        <v>1666.51</v>
      </c>
      <c r="AO10" s="50">
        <v>5000</v>
      </c>
      <c r="AP10" s="50">
        <v>290</v>
      </c>
      <c r="AQ10" s="50">
        <f aca="true" t="shared" si="6" ref="AQ10:AQ52">AS10+AU10-BA10</f>
        <v>27342.9</v>
      </c>
      <c r="AR10" s="50">
        <f aca="true" t="shared" si="7" ref="AR10:AR52">AT10+AV10-BB10</f>
        <v>1</v>
      </c>
      <c r="AS10" s="50">
        <v>27342.9</v>
      </c>
      <c r="AT10" s="50">
        <v>1</v>
      </c>
      <c r="AU10" s="50">
        <v>0</v>
      </c>
      <c r="AV10" s="50">
        <v>0</v>
      </c>
      <c r="AW10" s="50">
        <v>26782.9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44246.854</v>
      </c>
      <c r="BD10" s="50">
        <v>0</v>
      </c>
      <c r="BE10" s="50">
        <v>2600</v>
      </c>
      <c r="BF10" s="50">
        <v>0</v>
      </c>
      <c r="BG10" s="50">
        <v>0</v>
      </c>
      <c r="BH10" s="50">
        <v>0</v>
      </c>
      <c r="BI10" s="50">
        <v>-2500</v>
      </c>
      <c r="BJ10" s="50">
        <v>0</v>
      </c>
      <c r="BK10" s="50">
        <v>-2500</v>
      </c>
      <c r="BL10" s="50">
        <v>-2056</v>
      </c>
      <c r="BM10" s="50">
        <v>0</v>
      </c>
      <c r="BN10" s="50">
        <v>0</v>
      </c>
    </row>
    <row r="11" spans="1:66" s="44" customFormat="1" ht="18" customHeight="1">
      <c r="A11" s="72">
        <v>2</v>
      </c>
      <c r="B11" s="76" t="s">
        <v>133</v>
      </c>
      <c r="C11" s="50">
        <f t="shared" si="0"/>
        <v>41653.0974</v>
      </c>
      <c r="D11" s="50">
        <f t="shared" si="1"/>
        <v>3977.8133</v>
      </c>
      <c r="E11" s="50">
        <f t="shared" si="2"/>
        <v>31501.5</v>
      </c>
      <c r="F11" s="50">
        <f t="shared" si="3"/>
        <v>3977.8133</v>
      </c>
      <c r="G11" s="50">
        <f t="shared" si="4"/>
        <v>10151.5974</v>
      </c>
      <c r="H11" s="50">
        <f t="shared" si="5"/>
        <v>0</v>
      </c>
      <c r="I11" s="50">
        <v>17810</v>
      </c>
      <c r="J11" s="50">
        <v>3212.375</v>
      </c>
      <c r="K11" s="50">
        <v>0</v>
      </c>
      <c r="L11" s="50">
        <v>0</v>
      </c>
      <c r="M11" s="50">
        <v>6519.8</v>
      </c>
      <c r="N11" s="50">
        <v>760.4383</v>
      </c>
      <c r="O11" s="50">
        <v>1240</v>
      </c>
      <c r="P11" s="50">
        <v>487.1783</v>
      </c>
      <c r="Q11" s="50">
        <v>1100</v>
      </c>
      <c r="R11" s="50">
        <v>83</v>
      </c>
      <c r="S11" s="50">
        <v>0</v>
      </c>
      <c r="T11" s="50">
        <v>0</v>
      </c>
      <c r="U11" s="50">
        <v>0</v>
      </c>
      <c r="V11" s="50">
        <v>0</v>
      </c>
      <c r="W11" s="50">
        <v>720</v>
      </c>
      <c r="X11" s="50">
        <v>86.2</v>
      </c>
      <c r="Y11" s="50">
        <v>600</v>
      </c>
      <c r="Z11" s="50">
        <v>79</v>
      </c>
      <c r="AA11" s="50">
        <v>1659.8</v>
      </c>
      <c r="AB11" s="50">
        <v>0</v>
      </c>
      <c r="AC11" s="50">
        <v>1200</v>
      </c>
      <c r="AD11" s="50">
        <v>14.06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600</v>
      </c>
      <c r="AP11" s="50">
        <v>0</v>
      </c>
      <c r="AQ11" s="50">
        <f t="shared" si="6"/>
        <v>6571.7</v>
      </c>
      <c r="AR11" s="50">
        <f t="shared" si="7"/>
        <v>5</v>
      </c>
      <c r="AS11" s="50">
        <v>6571.7</v>
      </c>
      <c r="AT11" s="50">
        <v>5</v>
      </c>
      <c r="AU11" s="50">
        <v>0</v>
      </c>
      <c r="AV11" s="50">
        <v>0</v>
      </c>
      <c r="AW11" s="50">
        <v>6121.7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10151.5974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</row>
    <row r="12" spans="1:66" s="44" customFormat="1" ht="18" customHeight="1">
      <c r="A12" s="72">
        <v>3</v>
      </c>
      <c r="B12" s="76" t="s">
        <v>134</v>
      </c>
      <c r="C12" s="50">
        <f t="shared" si="0"/>
        <v>642663.5051</v>
      </c>
      <c r="D12" s="50">
        <f t="shared" si="1"/>
        <v>77463.6653</v>
      </c>
      <c r="E12" s="50">
        <f t="shared" si="2"/>
        <v>574392.2999999999</v>
      </c>
      <c r="F12" s="50">
        <f t="shared" si="3"/>
        <v>74230.89529999999</v>
      </c>
      <c r="G12" s="50">
        <f t="shared" si="4"/>
        <v>128271.20509999999</v>
      </c>
      <c r="H12" s="50">
        <f t="shared" si="5"/>
        <v>3232.77</v>
      </c>
      <c r="I12" s="50">
        <v>106682.7</v>
      </c>
      <c r="J12" s="50">
        <v>21825.139</v>
      </c>
      <c r="K12" s="50">
        <v>0</v>
      </c>
      <c r="L12" s="50">
        <v>0</v>
      </c>
      <c r="M12" s="50">
        <v>63811.2</v>
      </c>
      <c r="N12" s="50">
        <v>12604.9293</v>
      </c>
      <c r="O12" s="50">
        <v>20133.5</v>
      </c>
      <c r="P12" s="50">
        <v>5756.5785</v>
      </c>
      <c r="Q12" s="50">
        <v>2000</v>
      </c>
      <c r="R12" s="50">
        <v>12</v>
      </c>
      <c r="S12" s="50">
        <v>1224</v>
      </c>
      <c r="T12" s="50">
        <v>319.6608</v>
      </c>
      <c r="U12" s="50">
        <v>1230</v>
      </c>
      <c r="V12" s="50">
        <v>48</v>
      </c>
      <c r="W12" s="50">
        <v>16638.6</v>
      </c>
      <c r="X12" s="50">
        <v>1867.05</v>
      </c>
      <c r="Y12" s="50">
        <v>14838.6</v>
      </c>
      <c r="Z12" s="50">
        <v>1699</v>
      </c>
      <c r="AA12" s="50">
        <v>5100</v>
      </c>
      <c r="AB12" s="50">
        <v>2062.91</v>
      </c>
      <c r="AC12" s="50">
        <v>15213.1</v>
      </c>
      <c r="AD12" s="50">
        <v>2080.73</v>
      </c>
      <c r="AE12" s="50">
        <v>0</v>
      </c>
      <c r="AF12" s="50">
        <v>0</v>
      </c>
      <c r="AG12" s="50">
        <v>296218.7</v>
      </c>
      <c r="AH12" s="50">
        <v>38185.41</v>
      </c>
      <c r="AI12" s="50">
        <v>296218.7</v>
      </c>
      <c r="AJ12" s="50">
        <v>38185.41</v>
      </c>
      <c r="AK12" s="50">
        <v>28094.8</v>
      </c>
      <c r="AL12" s="50">
        <v>644.286</v>
      </c>
      <c r="AM12" s="50">
        <v>0</v>
      </c>
      <c r="AN12" s="50">
        <v>0</v>
      </c>
      <c r="AO12" s="50">
        <v>5700</v>
      </c>
      <c r="AP12" s="50">
        <v>445</v>
      </c>
      <c r="AQ12" s="50">
        <f t="shared" si="6"/>
        <v>13884.899999999994</v>
      </c>
      <c r="AR12" s="50">
        <f t="shared" si="7"/>
        <v>526.131</v>
      </c>
      <c r="AS12" s="50">
        <v>73884.9</v>
      </c>
      <c r="AT12" s="50">
        <v>526.131</v>
      </c>
      <c r="AU12" s="50">
        <v>0</v>
      </c>
      <c r="AV12" s="50">
        <v>0</v>
      </c>
      <c r="AW12" s="50">
        <v>72508.9</v>
      </c>
      <c r="AX12" s="50">
        <v>83.783</v>
      </c>
      <c r="AY12" s="50">
        <v>0</v>
      </c>
      <c r="AZ12" s="50">
        <v>0</v>
      </c>
      <c r="BA12" s="50">
        <v>60000</v>
      </c>
      <c r="BB12" s="50">
        <v>0</v>
      </c>
      <c r="BC12" s="50">
        <v>111591.7</v>
      </c>
      <c r="BD12" s="50">
        <v>1589.688</v>
      </c>
      <c r="BE12" s="50">
        <v>16679.5051</v>
      </c>
      <c r="BF12" s="50">
        <v>1643.4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-0.318</v>
      </c>
      <c r="BM12" s="50">
        <v>0</v>
      </c>
      <c r="BN12" s="50">
        <v>0</v>
      </c>
    </row>
    <row r="13" spans="1:66" s="44" customFormat="1" ht="19.5" customHeight="1">
      <c r="A13" s="72">
        <v>4</v>
      </c>
      <c r="B13" s="76" t="s">
        <v>135</v>
      </c>
      <c r="C13" s="50">
        <f t="shared" si="0"/>
        <v>62405.306500000006</v>
      </c>
      <c r="D13" s="50">
        <f t="shared" si="1"/>
        <v>7053.520600000001</v>
      </c>
      <c r="E13" s="50">
        <f t="shared" si="2"/>
        <v>51814.50000000001</v>
      </c>
      <c r="F13" s="50">
        <f t="shared" si="3"/>
        <v>6057.520600000001</v>
      </c>
      <c r="G13" s="50">
        <f t="shared" si="4"/>
        <v>10590.8065</v>
      </c>
      <c r="H13" s="50">
        <f t="shared" si="5"/>
        <v>996</v>
      </c>
      <c r="I13" s="50">
        <v>21416.7</v>
      </c>
      <c r="J13" s="50">
        <v>4495.935</v>
      </c>
      <c r="K13" s="50">
        <v>0</v>
      </c>
      <c r="L13" s="50">
        <v>0</v>
      </c>
      <c r="M13" s="50">
        <v>17997.4</v>
      </c>
      <c r="N13" s="50">
        <v>1560.5856</v>
      </c>
      <c r="O13" s="50">
        <v>3500</v>
      </c>
      <c r="P13" s="50">
        <v>545.6816</v>
      </c>
      <c r="Q13" s="50">
        <v>250</v>
      </c>
      <c r="R13" s="50">
        <v>0</v>
      </c>
      <c r="S13" s="50">
        <v>900</v>
      </c>
      <c r="T13" s="50">
        <v>104.3531</v>
      </c>
      <c r="U13" s="50">
        <v>30</v>
      </c>
      <c r="V13" s="50">
        <v>0</v>
      </c>
      <c r="W13" s="50">
        <v>2484</v>
      </c>
      <c r="X13" s="50">
        <v>16.8</v>
      </c>
      <c r="Y13" s="50">
        <v>350</v>
      </c>
      <c r="Z13" s="50">
        <v>0</v>
      </c>
      <c r="AA13" s="50">
        <v>4967.4</v>
      </c>
      <c r="AB13" s="50">
        <v>75.6</v>
      </c>
      <c r="AC13" s="50">
        <v>4080</v>
      </c>
      <c r="AD13" s="50">
        <v>662.1509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400</v>
      </c>
      <c r="AL13" s="50">
        <v>0</v>
      </c>
      <c r="AM13" s="50">
        <v>400</v>
      </c>
      <c r="AN13" s="50">
        <v>0</v>
      </c>
      <c r="AO13" s="50">
        <v>1230</v>
      </c>
      <c r="AP13" s="50">
        <v>0</v>
      </c>
      <c r="AQ13" s="50">
        <f t="shared" si="6"/>
        <v>10770.4</v>
      </c>
      <c r="AR13" s="50">
        <f t="shared" si="7"/>
        <v>1</v>
      </c>
      <c r="AS13" s="50">
        <v>10770.4</v>
      </c>
      <c r="AT13" s="50">
        <v>1</v>
      </c>
      <c r="AU13" s="50">
        <v>0</v>
      </c>
      <c r="AV13" s="50">
        <v>0</v>
      </c>
      <c r="AW13" s="50">
        <v>10350.4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9090.8065</v>
      </c>
      <c r="BD13" s="50">
        <v>0</v>
      </c>
      <c r="BE13" s="50">
        <v>1500</v>
      </c>
      <c r="BF13" s="50">
        <v>996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</row>
    <row r="14" spans="1:67" s="44" customFormat="1" ht="19.5" customHeight="1">
      <c r="A14" s="72">
        <v>5</v>
      </c>
      <c r="B14" s="76" t="s">
        <v>136</v>
      </c>
      <c r="C14" s="50">
        <f t="shared" si="0"/>
        <v>196547.822</v>
      </c>
      <c r="D14" s="50">
        <f t="shared" si="1"/>
        <v>3573.2461</v>
      </c>
      <c r="E14" s="50">
        <f t="shared" si="2"/>
        <v>17422.3</v>
      </c>
      <c r="F14" s="50">
        <f t="shared" si="3"/>
        <v>3174.2461</v>
      </c>
      <c r="G14" s="50">
        <f t="shared" si="4"/>
        <v>179125.522</v>
      </c>
      <c r="H14" s="50">
        <f t="shared" si="5"/>
        <v>399</v>
      </c>
      <c r="I14" s="50">
        <v>11292.4</v>
      </c>
      <c r="J14" s="50">
        <v>2741.183</v>
      </c>
      <c r="K14" s="50">
        <v>0</v>
      </c>
      <c r="L14" s="50">
        <v>0</v>
      </c>
      <c r="M14" s="50">
        <v>3488.5</v>
      </c>
      <c r="N14" s="50">
        <v>433.0631</v>
      </c>
      <c r="O14" s="50">
        <v>650</v>
      </c>
      <c r="P14" s="50">
        <v>295.1731</v>
      </c>
      <c r="Q14" s="50">
        <v>480</v>
      </c>
      <c r="R14" s="50">
        <v>0</v>
      </c>
      <c r="S14" s="50">
        <v>130.4</v>
      </c>
      <c r="T14" s="50">
        <v>11.6</v>
      </c>
      <c r="U14" s="50">
        <v>400</v>
      </c>
      <c r="V14" s="50">
        <v>60</v>
      </c>
      <c r="W14" s="50">
        <v>192</v>
      </c>
      <c r="X14" s="50">
        <v>13</v>
      </c>
      <c r="Y14" s="50">
        <v>192</v>
      </c>
      <c r="Z14" s="50">
        <v>13</v>
      </c>
      <c r="AA14" s="50">
        <v>0</v>
      </c>
      <c r="AB14" s="50">
        <v>0</v>
      </c>
      <c r="AC14" s="50">
        <v>1586.1</v>
      </c>
      <c r="AD14" s="50">
        <v>53.29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300</v>
      </c>
      <c r="AP14" s="50">
        <v>0</v>
      </c>
      <c r="AQ14" s="50">
        <f t="shared" si="6"/>
        <v>2341.4</v>
      </c>
      <c r="AR14" s="50">
        <f t="shared" si="7"/>
        <v>0</v>
      </c>
      <c r="AS14" s="50">
        <v>2341.4</v>
      </c>
      <c r="AT14" s="50">
        <v>0</v>
      </c>
      <c r="AU14" s="50">
        <v>0</v>
      </c>
      <c r="AV14" s="50">
        <v>0</v>
      </c>
      <c r="AW14" s="50">
        <v>2341.4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172125.522</v>
      </c>
      <c r="BD14" s="50">
        <v>0</v>
      </c>
      <c r="BE14" s="50">
        <v>7000</v>
      </c>
      <c r="BF14" s="50">
        <v>399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40"/>
    </row>
    <row r="15" spans="1:67" s="44" customFormat="1" ht="19.5" customHeight="1">
      <c r="A15" s="72">
        <v>6</v>
      </c>
      <c r="B15" s="76" t="s">
        <v>137</v>
      </c>
      <c r="C15" s="50">
        <f t="shared" si="0"/>
        <v>27297.2426</v>
      </c>
      <c r="D15" s="50">
        <f t="shared" si="1"/>
        <v>3668.781</v>
      </c>
      <c r="E15" s="50">
        <f t="shared" si="2"/>
        <v>20946.2</v>
      </c>
      <c r="F15" s="50">
        <f t="shared" si="3"/>
        <v>4187.937</v>
      </c>
      <c r="G15" s="50">
        <f t="shared" si="4"/>
        <v>6351.042600000001</v>
      </c>
      <c r="H15" s="50">
        <f t="shared" si="5"/>
        <v>-519.156</v>
      </c>
      <c r="I15" s="50">
        <v>13500</v>
      </c>
      <c r="J15" s="50">
        <v>3279.996</v>
      </c>
      <c r="K15" s="50">
        <v>0</v>
      </c>
      <c r="L15" s="50">
        <v>0</v>
      </c>
      <c r="M15" s="50">
        <v>4476</v>
      </c>
      <c r="N15" s="50">
        <v>786.941</v>
      </c>
      <c r="O15" s="50">
        <v>800</v>
      </c>
      <c r="P15" s="50">
        <v>390.261</v>
      </c>
      <c r="Q15" s="50">
        <v>990</v>
      </c>
      <c r="R15" s="50">
        <v>165</v>
      </c>
      <c r="S15" s="50">
        <v>0</v>
      </c>
      <c r="T15" s="50">
        <v>0</v>
      </c>
      <c r="U15" s="50">
        <v>0</v>
      </c>
      <c r="V15" s="50">
        <v>0</v>
      </c>
      <c r="W15" s="50">
        <v>100</v>
      </c>
      <c r="X15" s="50">
        <v>0</v>
      </c>
      <c r="Y15" s="50">
        <v>100</v>
      </c>
      <c r="Z15" s="50">
        <v>0</v>
      </c>
      <c r="AA15" s="50">
        <v>1500</v>
      </c>
      <c r="AB15" s="50">
        <v>139.68</v>
      </c>
      <c r="AC15" s="50">
        <v>150</v>
      </c>
      <c r="AD15" s="50">
        <v>14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400</v>
      </c>
      <c r="AP15" s="50">
        <v>0</v>
      </c>
      <c r="AQ15" s="50">
        <f t="shared" si="6"/>
        <v>2570.2</v>
      </c>
      <c r="AR15" s="50">
        <f t="shared" si="7"/>
        <v>121</v>
      </c>
      <c r="AS15" s="50">
        <v>2570.2</v>
      </c>
      <c r="AT15" s="50">
        <v>121</v>
      </c>
      <c r="AU15" s="50">
        <v>0</v>
      </c>
      <c r="AV15" s="50">
        <v>0</v>
      </c>
      <c r="AW15" s="50">
        <v>2570.2</v>
      </c>
      <c r="AX15" s="50">
        <v>121</v>
      </c>
      <c r="AY15" s="50">
        <v>0</v>
      </c>
      <c r="AZ15" s="50">
        <v>0</v>
      </c>
      <c r="BA15" s="50">
        <v>0</v>
      </c>
      <c r="BB15" s="50">
        <v>0</v>
      </c>
      <c r="BC15" s="50">
        <v>13171.0426</v>
      </c>
      <c r="BD15" s="50">
        <v>0</v>
      </c>
      <c r="BE15" s="50">
        <v>180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-7000</v>
      </c>
      <c r="BL15" s="50">
        <v>-519.156</v>
      </c>
      <c r="BM15" s="50">
        <v>0</v>
      </c>
      <c r="BN15" s="50">
        <v>0</v>
      </c>
      <c r="BO15" s="40"/>
    </row>
    <row r="16" spans="1:67" s="44" customFormat="1" ht="19.5" customHeight="1">
      <c r="A16" s="72">
        <v>7</v>
      </c>
      <c r="B16" s="76" t="s">
        <v>138</v>
      </c>
      <c r="C16" s="50">
        <f t="shared" si="0"/>
        <v>34559.2011</v>
      </c>
      <c r="D16" s="50">
        <f t="shared" si="1"/>
        <v>3174.6290000000004</v>
      </c>
      <c r="E16" s="50">
        <f t="shared" si="2"/>
        <v>17718.1</v>
      </c>
      <c r="F16" s="50">
        <f t="shared" si="3"/>
        <v>2796.077</v>
      </c>
      <c r="G16" s="50">
        <f t="shared" si="4"/>
        <v>16841.1011</v>
      </c>
      <c r="H16" s="50">
        <f t="shared" si="5"/>
        <v>378.552</v>
      </c>
      <c r="I16" s="50">
        <v>10216.7</v>
      </c>
      <c r="J16" s="50">
        <v>2137.25</v>
      </c>
      <c r="K16" s="50">
        <v>0</v>
      </c>
      <c r="L16" s="50">
        <v>0</v>
      </c>
      <c r="M16" s="50">
        <v>4355.8</v>
      </c>
      <c r="N16" s="50">
        <v>508.827</v>
      </c>
      <c r="O16" s="50">
        <v>823.1</v>
      </c>
      <c r="P16" s="50">
        <v>264.072</v>
      </c>
      <c r="Q16" s="50">
        <v>300</v>
      </c>
      <c r="R16" s="50">
        <v>50</v>
      </c>
      <c r="S16" s="50">
        <v>158</v>
      </c>
      <c r="T16" s="50">
        <v>0</v>
      </c>
      <c r="U16" s="50">
        <v>100</v>
      </c>
      <c r="V16" s="50">
        <v>0</v>
      </c>
      <c r="W16" s="50">
        <v>1410</v>
      </c>
      <c r="X16" s="50">
        <v>6</v>
      </c>
      <c r="Y16" s="50">
        <v>1100</v>
      </c>
      <c r="Z16" s="50">
        <v>0</v>
      </c>
      <c r="AA16" s="50">
        <v>200</v>
      </c>
      <c r="AB16" s="50">
        <v>0</v>
      </c>
      <c r="AC16" s="50">
        <v>924.7</v>
      </c>
      <c r="AD16" s="50">
        <v>101.755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50</v>
      </c>
      <c r="AL16" s="50">
        <v>0</v>
      </c>
      <c r="AM16" s="50">
        <v>50</v>
      </c>
      <c r="AN16" s="50">
        <v>0</v>
      </c>
      <c r="AO16" s="50">
        <v>400</v>
      </c>
      <c r="AP16" s="50">
        <v>0</v>
      </c>
      <c r="AQ16" s="50">
        <f t="shared" si="6"/>
        <v>2695.6</v>
      </c>
      <c r="AR16" s="50">
        <f t="shared" si="7"/>
        <v>150</v>
      </c>
      <c r="AS16" s="50">
        <v>2695.6</v>
      </c>
      <c r="AT16" s="50">
        <v>150</v>
      </c>
      <c r="AU16" s="50">
        <v>0</v>
      </c>
      <c r="AV16" s="50">
        <v>0</v>
      </c>
      <c r="AW16" s="50">
        <v>2615.6</v>
      </c>
      <c r="AX16" s="50">
        <v>150</v>
      </c>
      <c r="AY16" s="50">
        <v>0</v>
      </c>
      <c r="AZ16" s="50">
        <v>0</v>
      </c>
      <c r="BA16" s="50">
        <v>0</v>
      </c>
      <c r="BB16" s="50">
        <v>0</v>
      </c>
      <c r="BC16" s="50">
        <v>16341.1011</v>
      </c>
      <c r="BD16" s="50">
        <v>378.552</v>
      </c>
      <c r="BE16" s="50">
        <v>500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40"/>
    </row>
    <row r="17" spans="1:66" s="44" customFormat="1" ht="19.5" customHeight="1">
      <c r="A17" s="72">
        <v>8</v>
      </c>
      <c r="B17" s="76" t="s">
        <v>139</v>
      </c>
      <c r="C17" s="50">
        <f t="shared" si="0"/>
        <v>5221971.3364</v>
      </c>
      <c r="D17" s="50">
        <f t="shared" si="1"/>
        <v>737481.8893</v>
      </c>
      <c r="E17" s="50">
        <f t="shared" si="2"/>
        <v>4388515.7338</v>
      </c>
      <c r="F17" s="50">
        <f t="shared" si="3"/>
        <v>579028.5317</v>
      </c>
      <c r="G17" s="50">
        <f t="shared" si="4"/>
        <v>1295531.2026</v>
      </c>
      <c r="H17" s="50">
        <f t="shared" si="5"/>
        <v>158453.3576</v>
      </c>
      <c r="I17" s="50">
        <v>872789.1</v>
      </c>
      <c r="J17" s="50">
        <v>138662.027</v>
      </c>
      <c r="K17" s="50">
        <v>0</v>
      </c>
      <c r="L17" s="50">
        <v>0</v>
      </c>
      <c r="M17" s="50">
        <v>775627.9338</v>
      </c>
      <c r="N17" s="50">
        <v>88387.0927</v>
      </c>
      <c r="O17" s="50">
        <v>238406.2</v>
      </c>
      <c r="P17" s="50">
        <v>52318.5794</v>
      </c>
      <c r="Q17" s="50">
        <v>32428.8</v>
      </c>
      <c r="R17" s="50">
        <v>3487.326</v>
      </c>
      <c r="S17" s="50">
        <v>11180.2</v>
      </c>
      <c r="T17" s="50">
        <v>3572.4487</v>
      </c>
      <c r="U17" s="50">
        <v>39655.6</v>
      </c>
      <c r="V17" s="50">
        <v>2748.5</v>
      </c>
      <c r="W17" s="50">
        <v>62256.8</v>
      </c>
      <c r="X17" s="50">
        <v>5476.1851</v>
      </c>
      <c r="Y17" s="50">
        <v>41125.3</v>
      </c>
      <c r="Z17" s="50">
        <v>3855.43</v>
      </c>
      <c r="AA17" s="50">
        <v>144727.6</v>
      </c>
      <c r="AB17" s="50">
        <v>0</v>
      </c>
      <c r="AC17" s="50">
        <v>197481.1</v>
      </c>
      <c r="AD17" s="50">
        <v>16101.8615</v>
      </c>
      <c r="AE17" s="50">
        <v>102822.1</v>
      </c>
      <c r="AF17" s="50">
        <v>18500</v>
      </c>
      <c r="AG17" s="50">
        <v>1897219.6</v>
      </c>
      <c r="AH17" s="50">
        <v>303418.441</v>
      </c>
      <c r="AI17" s="50">
        <v>1852119.6</v>
      </c>
      <c r="AJ17" s="50">
        <v>303418.441</v>
      </c>
      <c r="AK17" s="50">
        <v>0</v>
      </c>
      <c r="AL17" s="50">
        <v>0</v>
      </c>
      <c r="AM17" s="50">
        <v>0</v>
      </c>
      <c r="AN17" s="50">
        <v>0</v>
      </c>
      <c r="AO17" s="50">
        <v>55509</v>
      </c>
      <c r="AP17" s="50">
        <v>2370.3</v>
      </c>
      <c r="AQ17" s="50">
        <f t="shared" si="6"/>
        <v>222472.40000000002</v>
      </c>
      <c r="AR17" s="50">
        <f t="shared" si="7"/>
        <v>27690.671</v>
      </c>
      <c r="AS17" s="50">
        <v>684548</v>
      </c>
      <c r="AT17" s="50">
        <v>27690.671</v>
      </c>
      <c r="AU17" s="50">
        <v>0</v>
      </c>
      <c r="AV17" s="50">
        <v>0</v>
      </c>
      <c r="AW17" s="50">
        <v>462075.6</v>
      </c>
      <c r="AX17" s="50">
        <v>0</v>
      </c>
      <c r="AY17" s="50">
        <v>0</v>
      </c>
      <c r="AZ17" s="50">
        <v>0</v>
      </c>
      <c r="BA17" s="50">
        <v>462075.6</v>
      </c>
      <c r="BB17" s="50">
        <v>0</v>
      </c>
      <c r="BC17" s="50">
        <v>824308.3026</v>
      </c>
      <c r="BD17" s="50">
        <v>13850.046</v>
      </c>
      <c r="BE17" s="50">
        <v>573494.4</v>
      </c>
      <c r="BF17" s="50">
        <v>174710.9</v>
      </c>
      <c r="BG17" s="50">
        <v>0</v>
      </c>
      <c r="BH17" s="50">
        <v>0</v>
      </c>
      <c r="BI17" s="50">
        <v>-10100</v>
      </c>
      <c r="BJ17" s="50">
        <v>0</v>
      </c>
      <c r="BK17" s="50">
        <v>-92171.5</v>
      </c>
      <c r="BL17" s="50">
        <v>-30107.5884</v>
      </c>
      <c r="BM17" s="50">
        <v>0</v>
      </c>
      <c r="BN17" s="50">
        <v>0</v>
      </c>
    </row>
    <row r="18" spans="1:67" s="44" customFormat="1" ht="19.5" customHeight="1">
      <c r="A18" s="72">
        <v>9</v>
      </c>
      <c r="B18" s="76" t="s">
        <v>140</v>
      </c>
      <c r="C18" s="50">
        <f t="shared" si="0"/>
        <v>61939.9134</v>
      </c>
      <c r="D18" s="50">
        <f t="shared" si="1"/>
        <v>5283.5009</v>
      </c>
      <c r="E18" s="50">
        <f t="shared" si="2"/>
        <v>43380.1</v>
      </c>
      <c r="F18" s="50">
        <f t="shared" si="3"/>
        <v>5283.5009</v>
      </c>
      <c r="G18" s="50">
        <f t="shared" si="4"/>
        <v>18559.8134</v>
      </c>
      <c r="H18" s="50">
        <f t="shared" si="5"/>
        <v>0</v>
      </c>
      <c r="I18" s="50">
        <v>18350</v>
      </c>
      <c r="J18" s="50">
        <v>3893.332</v>
      </c>
      <c r="K18" s="50">
        <v>0</v>
      </c>
      <c r="L18" s="50">
        <v>0</v>
      </c>
      <c r="M18" s="50">
        <v>12900.1</v>
      </c>
      <c r="N18" s="50">
        <v>1315.1689</v>
      </c>
      <c r="O18" s="50">
        <v>3000</v>
      </c>
      <c r="P18" s="50">
        <v>644.9699</v>
      </c>
      <c r="Q18" s="50">
        <v>1800</v>
      </c>
      <c r="R18" s="50">
        <v>390</v>
      </c>
      <c r="S18" s="50">
        <v>180</v>
      </c>
      <c r="T18" s="50">
        <v>38.7</v>
      </c>
      <c r="U18" s="50">
        <v>200</v>
      </c>
      <c r="V18" s="50">
        <v>0</v>
      </c>
      <c r="W18" s="50">
        <v>2035</v>
      </c>
      <c r="X18" s="50">
        <v>8.1</v>
      </c>
      <c r="Y18" s="50">
        <v>1800</v>
      </c>
      <c r="Z18" s="50">
        <v>0.9</v>
      </c>
      <c r="AA18" s="50">
        <v>3615.1</v>
      </c>
      <c r="AB18" s="50">
        <v>69</v>
      </c>
      <c r="AC18" s="50">
        <v>1800</v>
      </c>
      <c r="AD18" s="50">
        <v>158.799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2000</v>
      </c>
      <c r="AL18" s="50">
        <v>0</v>
      </c>
      <c r="AM18" s="50">
        <v>0</v>
      </c>
      <c r="AN18" s="50">
        <v>0</v>
      </c>
      <c r="AO18" s="50">
        <v>920</v>
      </c>
      <c r="AP18" s="50">
        <v>75</v>
      </c>
      <c r="AQ18" s="50">
        <f t="shared" si="6"/>
        <v>9210</v>
      </c>
      <c r="AR18" s="50">
        <f t="shared" si="7"/>
        <v>0</v>
      </c>
      <c r="AS18" s="50">
        <v>9210</v>
      </c>
      <c r="AT18" s="50">
        <v>0</v>
      </c>
      <c r="AU18" s="50">
        <v>0</v>
      </c>
      <c r="AV18" s="50">
        <v>0</v>
      </c>
      <c r="AW18" s="50">
        <v>8500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18559.8134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40"/>
    </row>
    <row r="19" spans="1:67" s="44" customFormat="1" ht="19.5" customHeight="1">
      <c r="A19" s="72">
        <v>10</v>
      </c>
      <c r="B19" s="76" t="s">
        <v>141</v>
      </c>
      <c r="C19" s="50">
        <f t="shared" si="0"/>
        <v>498190.36029999994</v>
      </c>
      <c r="D19" s="50">
        <f t="shared" si="1"/>
        <v>63811.958300000006</v>
      </c>
      <c r="E19" s="50">
        <f t="shared" si="2"/>
        <v>407927.6</v>
      </c>
      <c r="F19" s="50">
        <f t="shared" si="3"/>
        <v>62318.9221</v>
      </c>
      <c r="G19" s="50">
        <f t="shared" si="4"/>
        <v>90262.7603</v>
      </c>
      <c r="H19" s="50">
        <f t="shared" si="5"/>
        <v>1493.0361999999998</v>
      </c>
      <c r="I19" s="50">
        <v>148000</v>
      </c>
      <c r="J19" s="50">
        <v>33135.854</v>
      </c>
      <c r="K19" s="50">
        <v>0</v>
      </c>
      <c r="L19" s="50">
        <v>0</v>
      </c>
      <c r="M19" s="50">
        <v>126900</v>
      </c>
      <c r="N19" s="50">
        <v>22628.9221</v>
      </c>
      <c r="O19" s="50">
        <v>13000</v>
      </c>
      <c r="P19" s="50">
        <v>4627.0577</v>
      </c>
      <c r="Q19" s="50">
        <v>14500</v>
      </c>
      <c r="R19" s="50">
        <v>2511.4592</v>
      </c>
      <c r="S19" s="50">
        <v>500</v>
      </c>
      <c r="T19" s="50">
        <v>0</v>
      </c>
      <c r="U19" s="50">
        <v>1000</v>
      </c>
      <c r="V19" s="50">
        <v>248</v>
      </c>
      <c r="W19" s="50">
        <v>24300</v>
      </c>
      <c r="X19" s="50">
        <v>2527.1322</v>
      </c>
      <c r="Y19" s="50">
        <v>21000</v>
      </c>
      <c r="Z19" s="50">
        <v>2006.3772</v>
      </c>
      <c r="AA19" s="50">
        <v>37000</v>
      </c>
      <c r="AB19" s="50">
        <v>7036.13</v>
      </c>
      <c r="AC19" s="50">
        <v>33500</v>
      </c>
      <c r="AD19" s="50">
        <v>5478.69</v>
      </c>
      <c r="AE19" s="50">
        <v>0</v>
      </c>
      <c r="AF19" s="50">
        <v>0</v>
      </c>
      <c r="AG19" s="50">
        <v>37401</v>
      </c>
      <c r="AH19" s="50">
        <v>5409.146</v>
      </c>
      <c r="AI19" s="50">
        <v>37401</v>
      </c>
      <c r="AJ19" s="50">
        <v>5409.146</v>
      </c>
      <c r="AK19" s="50">
        <v>6000</v>
      </c>
      <c r="AL19" s="50">
        <v>0</v>
      </c>
      <c r="AM19" s="50">
        <v>0</v>
      </c>
      <c r="AN19" s="50">
        <v>0</v>
      </c>
      <c r="AO19" s="50">
        <v>7000</v>
      </c>
      <c r="AP19" s="50">
        <v>630</v>
      </c>
      <c r="AQ19" s="50">
        <f t="shared" si="6"/>
        <v>82626.6</v>
      </c>
      <c r="AR19" s="50">
        <f t="shared" si="7"/>
        <v>515</v>
      </c>
      <c r="AS19" s="50">
        <v>82626.6</v>
      </c>
      <c r="AT19" s="50">
        <v>515</v>
      </c>
      <c r="AU19" s="50">
        <v>0</v>
      </c>
      <c r="AV19" s="50">
        <v>0</v>
      </c>
      <c r="AW19" s="50">
        <v>75626.6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65262.7603</v>
      </c>
      <c r="BD19" s="50">
        <v>0</v>
      </c>
      <c r="BE19" s="50">
        <v>25000</v>
      </c>
      <c r="BF19" s="50">
        <v>3178.2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-1685.1638</v>
      </c>
      <c r="BM19" s="50">
        <v>0</v>
      </c>
      <c r="BN19" s="50">
        <v>0</v>
      </c>
      <c r="BO19" s="40"/>
    </row>
    <row r="20" spans="1:67" s="44" customFormat="1" ht="19.5" customHeight="1">
      <c r="A20" s="72">
        <v>11</v>
      </c>
      <c r="B20" s="76" t="s">
        <v>142</v>
      </c>
      <c r="C20" s="50">
        <f t="shared" si="0"/>
        <v>49769.806500000006</v>
      </c>
      <c r="D20" s="50">
        <f t="shared" si="1"/>
        <v>7017.1075</v>
      </c>
      <c r="E20" s="50">
        <f t="shared" si="2"/>
        <v>37833.3</v>
      </c>
      <c r="F20" s="50">
        <f t="shared" si="3"/>
        <v>6742.1075</v>
      </c>
      <c r="G20" s="50">
        <f t="shared" si="4"/>
        <v>11936.5065</v>
      </c>
      <c r="H20" s="50">
        <f t="shared" si="5"/>
        <v>275</v>
      </c>
      <c r="I20" s="50">
        <v>20018</v>
      </c>
      <c r="J20" s="50">
        <v>4684.034</v>
      </c>
      <c r="K20" s="50">
        <v>0</v>
      </c>
      <c r="L20" s="50">
        <v>0</v>
      </c>
      <c r="M20" s="50">
        <v>7138.8</v>
      </c>
      <c r="N20" s="50">
        <v>1308.0735</v>
      </c>
      <c r="O20" s="50">
        <v>2864</v>
      </c>
      <c r="P20" s="50">
        <v>940.0235</v>
      </c>
      <c r="Q20" s="50">
        <v>873</v>
      </c>
      <c r="R20" s="50">
        <v>219</v>
      </c>
      <c r="S20" s="50">
        <v>279.5</v>
      </c>
      <c r="T20" s="50">
        <v>40.5</v>
      </c>
      <c r="U20" s="50">
        <v>0</v>
      </c>
      <c r="V20" s="50">
        <v>0</v>
      </c>
      <c r="W20" s="50">
        <v>540</v>
      </c>
      <c r="X20" s="50">
        <v>19.2</v>
      </c>
      <c r="Y20" s="50">
        <v>350</v>
      </c>
      <c r="Z20" s="50">
        <v>0</v>
      </c>
      <c r="AA20" s="50">
        <v>1150</v>
      </c>
      <c r="AB20" s="50">
        <v>0</v>
      </c>
      <c r="AC20" s="50">
        <v>1282.3</v>
      </c>
      <c r="AD20" s="50">
        <v>89.35</v>
      </c>
      <c r="AE20" s="50">
        <v>0</v>
      </c>
      <c r="AF20" s="50">
        <v>0</v>
      </c>
      <c r="AG20" s="50">
        <v>7850</v>
      </c>
      <c r="AH20" s="50">
        <v>750</v>
      </c>
      <c r="AI20" s="50">
        <v>7850</v>
      </c>
      <c r="AJ20" s="50">
        <v>750</v>
      </c>
      <c r="AK20" s="50">
        <v>0</v>
      </c>
      <c r="AL20" s="50">
        <v>0</v>
      </c>
      <c r="AM20" s="50">
        <v>0</v>
      </c>
      <c r="AN20" s="50">
        <v>0</v>
      </c>
      <c r="AO20" s="50">
        <v>600</v>
      </c>
      <c r="AP20" s="50">
        <v>0</v>
      </c>
      <c r="AQ20" s="50">
        <f t="shared" si="6"/>
        <v>2226.5</v>
      </c>
      <c r="AR20" s="50">
        <f t="shared" si="7"/>
        <v>0</v>
      </c>
      <c r="AS20" s="50">
        <v>2226.5</v>
      </c>
      <c r="AT20" s="50">
        <v>0</v>
      </c>
      <c r="AU20" s="50">
        <v>0</v>
      </c>
      <c r="AV20" s="50">
        <v>0</v>
      </c>
      <c r="AW20" s="50">
        <v>2226.5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9000</v>
      </c>
      <c r="BD20" s="50">
        <v>275</v>
      </c>
      <c r="BE20" s="50">
        <v>2936.5065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40"/>
    </row>
    <row r="21" spans="1:67" s="44" customFormat="1" ht="19.5" customHeight="1">
      <c r="A21" s="72">
        <v>12</v>
      </c>
      <c r="B21" s="76" t="s">
        <v>143</v>
      </c>
      <c r="C21" s="50">
        <f t="shared" si="0"/>
        <v>37193.102</v>
      </c>
      <c r="D21" s="50">
        <f t="shared" si="1"/>
        <v>5420.6044</v>
      </c>
      <c r="E21" s="50">
        <f t="shared" si="2"/>
        <v>30530.9</v>
      </c>
      <c r="F21" s="50">
        <f t="shared" si="3"/>
        <v>5420.6044</v>
      </c>
      <c r="G21" s="50">
        <f t="shared" si="4"/>
        <v>6662.202</v>
      </c>
      <c r="H21" s="50">
        <f t="shared" si="5"/>
        <v>0</v>
      </c>
      <c r="I21" s="50">
        <v>17800</v>
      </c>
      <c r="J21" s="50">
        <v>3729.54</v>
      </c>
      <c r="K21" s="50">
        <v>0</v>
      </c>
      <c r="L21" s="50">
        <v>0</v>
      </c>
      <c r="M21" s="50">
        <v>7185.5</v>
      </c>
      <c r="N21" s="50">
        <v>1591.0644</v>
      </c>
      <c r="O21" s="50">
        <v>1723.9</v>
      </c>
      <c r="P21" s="50">
        <v>594.8742</v>
      </c>
      <c r="Q21" s="50">
        <v>653.6</v>
      </c>
      <c r="R21" s="50">
        <v>180</v>
      </c>
      <c r="S21" s="50">
        <v>100</v>
      </c>
      <c r="T21" s="50">
        <v>24</v>
      </c>
      <c r="U21" s="50">
        <v>120</v>
      </c>
      <c r="V21" s="50">
        <v>0</v>
      </c>
      <c r="W21" s="50">
        <v>1220.4</v>
      </c>
      <c r="X21" s="50">
        <v>103.23</v>
      </c>
      <c r="Y21" s="50">
        <v>898.5</v>
      </c>
      <c r="Z21" s="50">
        <v>98.43</v>
      </c>
      <c r="AA21" s="50">
        <v>1700</v>
      </c>
      <c r="AB21" s="50">
        <v>500</v>
      </c>
      <c r="AC21" s="50">
        <v>1067.6</v>
      </c>
      <c r="AD21" s="50">
        <v>127.1102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200</v>
      </c>
      <c r="AL21" s="50">
        <v>0</v>
      </c>
      <c r="AM21" s="50">
        <v>200</v>
      </c>
      <c r="AN21" s="50">
        <v>0</v>
      </c>
      <c r="AO21" s="50">
        <v>600</v>
      </c>
      <c r="AP21" s="50">
        <v>100</v>
      </c>
      <c r="AQ21" s="50">
        <f t="shared" si="6"/>
        <v>4745.4</v>
      </c>
      <c r="AR21" s="50">
        <f t="shared" si="7"/>
        <v>0</v>
      </c>
      <c r="AS21" s="50">
        <v>4745.4</v>
      </c>
      <c r="AT21" s="50">
        <v>0</v>
      </c>
      <c r="AU21" s="50">
        <v>0</v>
      </c>
      <c r="AV21" s="50">
        <v>0</v>
      </c>
      <c r="AW21" s="50">
        <v>4635.4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6000.002</v>
      </c>
      <c r="BD21" s="50">
        <v>0</v>
      </c>
      <c r="BE21" s="50">
        <v>662.2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40"/>
    </row>
    <row r="22" spans="1:67" s="44" customFormat="1" ht="19.5" customHeight="1">
      <c r="A22" s="72">
        <v>13</v>
      </c>
      <c r="B22" s="76" t="s">
        <v>144</v>
      </c>
      <c r="C22" s="50">
        <f t="shared" si="0"/>
        <v>64495.561499999996</v>
      </c>
      <c r="D22" s="50">
        <f t="shared" si="1"/>
        <v>11036.3968</v>
      </c>
      <c r="E22" s="50">
        <f t="shared" si="2"/>
        <v>55595.7</v>
      </c>
      <c r="F22" s="50">
        <f t="shared" si="3"/>
        <v>10713.3968</v>
      </c>
      <c r="G22" s="50">
        <f t="shared" si="4"/>
        <v>8899.861499999999</v>
      </c>
      <c r="H22" s="50">
        <f t="shared" si="5"/>
        <v>323</v>
      </c>
      <c r="I22" s="50">
        <v>18500</v>
      </c>
      <c r="J22" s="50">
        <v>7553.734</v>
      </c>
      <c r="K22" s="50">
        <v>0</v>
      </c>
      <c r="L22" s="50">
        <v>0</v>
      </c>
      <c r="M22" s="50">
        <v>15745</v>
      </c>
      <c r="N22" s="50">
        <v>2579.6628</v>
      </c>
      <c r="O22" s="50">
        <v>5000</v>
      </c>
      <c r="P22" s="50">
        <v>1657.9628</v>
      </c>
      <c r="Q22" s="50">
        <v>1200</v>
      </c>
      <c r="R22" s="50">
        <v>246</v>
      </c>
      <c r="S22" s="50">
        <v>50</v>
      </c>
      <c r="T22" s="50">
        <v>0</v>
      </c>
      <c r="U22" s="50">
        <v>200</v>
      </c>
      <c r="V22" s="50">
        <v>0</v>
      </c>
      <c r="W22" s="50">
        <v>2450</v>
      </c>
      <c r="X22" s="50">
        <v>253</v>
      </c>
      <c r="Y22" s="50">
        <v>1650</v>
      </c>
      <c r="Z22" s="50">
        <v>253</v>
      </c>
      <c r="AA22" s="50">
        <v>3430</v>
      </c>
      <c r="AB22" s="50">
        <v>60</v>
      </c>
      <c r="AC22" s="50">
        <v>2730</v>
      </c>
      <c r="AD22" s="50">
        <v>329.6</v>
      </c>
      <c r="AE22" s="50">
        <v>0</v>
      </c>
      <c r="AF22" s="50">
        <v>0</v>
      </c>
      <c r="AG22" s="50">
        <v>9500</v>
      </c>
      <c r="AH22" s="50">
        <v>0</v>
      </c>
      <c r="AI22" s="50">
        <v>9500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1480</v>
      </c>
      <c r="AP22" s="50">
        <v>580</v>
      </c>
      <c r="AQ22" s="50">
        <f t="shared" si="6"/>
        <v>10370.7</v>
      </c>
      <c r="AR22" s="50">
        <f t="shared" si="7"/>
        <v>0</v>
      </c>
      <c r="AS22" s="50">
        <v>10370.7</v>
      </c>
      <c r="AT22" s="50">
        <v>0</v>
      </c>
      <c r="AU22" s="50">
        <v>0</v>
      </c>
      <c r="AV22" s="50">
        <v>0</v>
      </c>
      <c r="AW22" s="50">
        <v>9920.7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2500</v>
      </c>
      <c r="BD22" s="50">
        <v>0</v>
      </c>
      <c r="BE22" s="50">
        <v>6399.8615</v>
      </c>
      <c r="BF22" s="50">
        <v>323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40"/>
    </row>
    <row r="23" spans="1:66" s="44" customFormat="1" ht="19.5" customHeight="1">
      <c r="A23" s="72">
        <v>14</v>
      </c>
      <c r="B23" s="76" t="s">
        <v>145</v>
      </c>
      <c r="C23" s="50">
        <f t="shared" si="0"/>
        <v>64080.0328</v>
      </c>
      <c r="D23" s="50">
        <f t="shared" si="1"/>
        <v>10602.7324</v>
      </c>
      <c r="E23" s="50">
        <f t="shared" si="2"/>
        <v>61564.4</v>
      </c>
      <c r="F23" s="50">
        <f t="shared" si="3"/>
        <v>8127.7324</v>
      </c>
      <c r="G23" s="50">
        <f t="shared" si="4"/>
        <v>3020.6328</v>
      </c>
      <c r="H23" s="50">
        <f t="shared" si="5"/>
        <v>2980</v>
      </c>
      <c r="I23" s="50">
        <v>18000</v>
      </c>
      <c r="J23" s="50">
        <v>4249.969</v>
      </c>
      <c r="K23" s="50">
        <v>0</v>
      </c>
      <c r="L23" s="50">
        <v>0</v>
      </c>
      <c r="M23" s="50">
        <v>13170</v>
      </c>
      <c r="N23" s="50">
        <v>1696.7634</v>
      </c>
      <c r="O23" s="50">
        <v>1400</v>
      </c>
      <c r="P23" s="50">
        <v>539.9364</v>
      </c>
      <c r="Q23" s="50">
        <v>3300</v>
      </c>
      <c r="R23" s="50">
        <v>818.1025</v>
      </c>
      <c r="S23" s="50">
        <v>340</v>
      </c>
      <c r="T23" s="50">
        <v>59.8769</v>
      </c>
      <c r="U23" s="50">
        <v>50</v>
      </c>
      <c r="V23" s="50">
        <v>0</v>
      </c>
      <c r="W23" s="50">
        <v>400</v>
      </c>
      <c r="X23" s="50">
        <v>12.4</v>
      </c>
      <c r="Y23" s="50">
        <v>100</v>
      </c>
      <c r="Z23" s="50">
        <v>0</v>
      </c>
      <c r="AA23" s="50">
        <v>5560</v>
      </c>
      <c r="AB23" s="50">
        <v>119.9986</v>
      </c>
      <c r="AC23" s="50">
        <v>1500</v>
      </c>
      <c r="AD23" s="50">
        <v>146.449</v>
      </c>
      <c r="AE23" s="50">
        <v>0</v>
      </c>
      <c r="AF23" s="50">
        <v>0</v>
      </c>
      <c r="AG23" s="50">
        <v>18967</v>
      </c>
      <c r="AH23" s="50">
        <v>1590</v>
      </c>
      <c r="AI23" s="50">
        <v>18967</v>
      </c>
      <c r="AJ23" s="50">
        <v>1590</v>
      </c>
      <c r="AK23" s="50">
        <v>0</v>
      </c>
      <c r="AL23" s="50">
        <v>0</v>
      </c>
      <c r="AM23" s="50">
        <v>0</v>
      </c>
      <c r="AN23" s="50">
        <v>0</v>
      </c>
      <c r="AO23" s="50">
        <v>1360</v>
      </c>
      <c r="AP23" s="50">
        <v>80</v>
      </c>
      <c r="AQ23" s="50">
        <f t="shared" si="6"/>
        <v>9562.4</v>
      </c>
      <c r="AR23" s="50">
        <f t="shared" si="7"/>
        <v>6</v>
      </c>
      <c r="AS23" s="50">
        <v>10067.4</v>
      </c>
      <c r="AT23" s="50">
        <v>511</v>
      </c>
      <c r="AU23" s="50">
        <v>0</v>
      </c>
      <c r="AV23" s="50">
        <v>0</v>
      </c>
      <c r="AW23" s="50">
        <v>9557.4</v>
      </c>
      <c r="AX23" s="50">
        <v>505</v>
      </c>
      <c r="AY23" s="50">
        <v>0</v>
      </c>
      <c r="AZ23" s="50">
        <v>0</v>
      </c>
      <c r="BA23" s="50">
        <v>505</v>
      </c>
      <c r="BB23" s="50">
        <v>505</v>
      </c>
      <c r="BC23" s="50">
        <v>0</v>
      </c>
      <c r="BD23" s="50">
        <v>0</v>
      </c>
      <c r="BE23" s="50">
        <v>3020.6328</v>
      </c>
      <c r="BF23" s="50">
        <v>2980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</row>
    <row r="24" spans="1:66" s="44" customFormat="1" ht="21" customHeight="1">
      <c r="A24" s="72">
        <v>15</v>
      </c>
      <c r="B24" s="76" t="s">
        <v>146</v>
      </c>
      <c r="C24" s="50">
        <f t="shared" si="0"/>
        <v>56757.6097</v>
      </c>
      <c r="D24" s="50">
        <f t="shared" si="1"/>
        <v>7470.9421999999995</v>
      </c>
      <c r="E24" s="50">
        <f t="shared" si="2"/>
        <v>51136.5</v>
      </c>
      <c r="F24" s="50">
        <f t="shared" si="3"/>
        <v>7470.9421999999995</v>
      </c>
      <c r="G24" s="50">
        <f t="shared" si="4"/>
        <v>5621.1097</v>
      </c>
      <c r="H24" s="50">
        <f t="shared" si="5"/>
        <v>0</v>
      </c>
      <c r="I24" s="50">
        <v>19515</v>
      </c>
      <c r="J24" s="50">
        <v>4532.642</v>
      </c>
      <c r="K24" s="50">
        <v>0</v>
      </c>
      <c r="L24" s="50">
        <v>0</v>
      </c>
      <c r="M24" s="50">
        <v>18210</v>
      </c>
      <c r="N24" s="50">
        <v>2388.3002</v>
      </c>
      <c r="O24" s="50">
        <v>2400</v>
      </c>
      <c r="P24" s="50">
        <v>634.3486</v>
      </c>
      <c r="Q24" s="50">
        <v>1160</v>
      </c>
      <c r="R24" s="50">
        <v>246.0603</v>
      </c>
      <c r="S24" s="50">
        <v>280</v>
      </c>
      <c r="T24" s="50">
        <v>56.1233</v>
      </c>
      <c r="U24" s="50">
        <v>150</v>
      </c>
      <c r="V24" s="50">
        <v>0</v>
      </c>
      <c r="W24" s="50">
        <v>3140</v>
      </c>
      <c r="X24" s="50">
        <v>65.2</v>
      </c>
      <c r="Y24" s="50">
        <v>2580</v>
      </c>
      <c r="Z24" s="50">
        <v>0</v>
      </c>
      <c r="AA24" s="50">
        <v>7590</v>
      </c>
      <c r="AB24" s="50">
        <v>970</v>
      </c>
      <c r="AC24" s="50">
        <v>3310</v>
      </c>
      <c r="AD24" s="50">
        <v>400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2730</v>
      </c>
      <c r="AL24" s="50">
        <v>500</v>
      </c>
      <c r="AM24" s="50">
        <v>2730</v>
      </c>
      <c r="AN24" s="50">
        <v>500</v>
      </c>
      <c r="AO24" s="50">
        <v>1200</v>
      </c>
      <c r="AP24" s="50">
        <v>50</v>
      </c>
      <c r="AQ24" s="50">
        <f t="shared" si="6"/>
        <v>9481.5</v>
      </c>
      <c r="AR24" s="50">
        <f t="shared" si="7"/>
        <v>0</v>
      </c>
      <c r="AS24" s="50">
        <v>9481.5</v>
      </c>
      <c r="AT24" s="50">
        <v>0</v>
      </c>
      <c r="AU24" s="50">
        <v>0</v>
      </c>
      <c r="AV24" s="50">
        <v>0</v>
      </c>
      <c r="AW24" s="50">
        <v>9381.5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5621.1097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</row>
    <row r="25" spans="1:66" s="44" customFormat="1" ht="19.5" customHeight="1">
      <c r="A25" s="72">
        <v>16</v>
      </c>
      <c r="B25" s="76" t="s">
        <v>147</v>
      </c>
      <c r="C25" s="50">
        <f t="shared" si="0"/>
        <v>647280.2389</v>
      </c>
      <c r="D25" s="50">
        <f t="shared" si="1"/>
        <v>112515.55239999999</v>
      </c>
      <c r="E25" s="50">
        <f t="shared" si="2"/>
        <v>613531.9</v>
      </c>
      <c r="F25" s="50">
        <f t="shared" si="3"/>
        <v>112581.87299999999</v>
      </c>
      <c r="G25" s="50">
        <f t="shared" si="4"/>
        <v>33748.3389</v>
      </c>
      <c r="H25" s="50">
        <f t="shared" si="5"/>
        <v>-66.32060000000001</v>
      </c>
      <c r="I25" s="50">
        <v>81080.6</v>
      </c>
      <c r="J25" s="50">
        <v>19723.888</v>
      </c>
      <c r="K25" s="50">
        <v>0</v>
      </c>
      <c r="L25" s="50">
        <v>0</v>
      </c>
      <c r="M25" s="50">
        <v>83592.4</v>
      </c>
      <c r="N25" s="50">
        <v>14600.388</v>
      </c>
      <c r="O25" s="50">
        <v>9900</v>
      </c>
      <c r="P25" s="50">
        <v>3453.6222</v>
      </c>
      <c r="Q25" s="50">
        <v>41752</v>
      </c>
      <c r="R25" s="50">
        <v>8116.5901</v>
      </c>
      <c r="S25" s="50">
        <v>1648.9</v>
      </c>
      <c r="T25" s="50">
        <v>328.4357</v>
      </c>
      <c r="U25" s="50">
        <v>668</v>
      </c>
      <c r="V25" s="50">
        <v>54.4</v>
      </c>
      <c r="W25" s="50">
        <v>14899.5</v>
      </c>
      <c r="X25" s="50">
        <v>1177.7</v>
      </c>
      <c r="Y25" s="50">
        <v>12552.7</v>
      </c>
      <c r="Z25" s="50">
        <v>1030</v>
      </c>
      <c r="AA25" s="50">
        <v>2200</v>
      </c>
      <c r="AB25" s="50">
        <v>186</v>
      </c>
      <c r="AC25" s="50">
        <v>9598</v>
      </c>
      <c r="AD25" s="50">
        <v>685.67</v>
      </c>
      <c r="AE25" s="50">
        <v>0</v>
      </c>
      <c r="AF25" s="50">
        <v>0</v>
      </c>
      <c r="AG25" s="50">
        <v>366835</v>
      </c>
      <c r="AH25" s="50">
        <v>78167.097</v>
      </c>
      <c r="AI25" s="50">
        <v>366835</v>
      </c>
      <c r="AJ25" s="50">
        <v>78167.097</v>
      </c>
      <c r="AK25" s="50">
        <v>300</v>
      </c>
      <c r="AL25" s="50">
        <v>0</v>
      </c>
      <c r="AM25" s="50">
        <v>0</v>
      </c>
      <c r="AN25" s="50">
        <v>0</v>
      </c>
      <c r="AO25" s="50">
        <v>5000</v>
      </c>
      <c r="AP25" s="50">
        <v>0</v>
      </c>
      <c r="AQ25" s="50">
        <f t="shared" si="6"/>
        <v>76723.9</v>
      </c>
      <c r="AR25" s="50">
        <f t="shared" si="7"/>
        <v>90.5</v>
      </c>
      <c r="AS25" s="50">
        <v>76723.9</v>
      </c>
      <c r="AT25" s="50">
        <v>90.5</v>
      </c>
      <c r="AU25" s="50">
        <v>0</v>
      </c>
      <c r="AV25" s="50">
        <v>0</v>
      </c>
      <c r="AW25" s="50">
        <v>73918.9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33748.3389</v>
      </c>
      <c r="BD25" s="50">
        <v>100</v>
      </c>
      <c r="BE25" s="50">
        <v>2000</v>
      </c>
      <c r="BF25" s="50">
        <v>0</v>
      </c>
      <c r="BG25" s="50">
        <v>0</v>
      </c>
      <c r="BH25" s="50">
        <v>0</v>
      </c>
      <c r="BI25" s="50">
        <v>0</v>
      </c>
      <c r="BJ25" s="50">
        <v>-53.4104</v>
      </c>
      <c r="BK25" s="50">
        <v>-2000</v>
      </c>
      <c r="BL25" s="50">
        <v>-112.9102</v>
      </c>
      <c r="BM25" s="50">
        <v>0</v>
      </c>
      <c r="BN25" s="50">
        <v>0</v>
      </c>
    </row>
    <row r="26" spans="1:67" s="44" customFormat="1" ht="19.5" customHeight="1">
      <c r="A26" s="72">
        <v>17</v>
      </c>
      <c r="B26" s="76" t="s">
        <v>148</v>
      </c>
      <c r="C26" s="50">
        <f t="shared" si="0"/>
        <v>37703.9</v>
      </c>
      <c r="D26" s="50">
        <f t="shared" si="1"/>
        <v>6155.904</v>
      </c>
      <c r="E26" s="50">
        <f t="shared" si="2"/>
        <v>34457.5</v>
      </c>
      <c r="F26" s="50">
        <f t="shared" si="3"/>
        <v>6155.904</v>
      </c>
      <c r="G26" s="50">
        <f t="shared" si="4"/>
        <v>3246.4</v>
      </c>
      <c r="H26" s="50">
        <f t="shared" si="5"/>
        <v>0</v>
      </c>
      <c r="I26" s="50">
        <v>15800</v>
      </c>
      <c r="J26" s="50">
        <v>3472.683</v>
      </c>
      <c r="K26" s="50">
        <v>0</v>
      </c>
      <c r="L26" s="50">
        <v>0</v>
      </c>
      <c r="M26" s="50">
        <v>12235</v>
      </c>
      <c r="N26" s="50">
        <v>2558.221</v>
      </c>
      <c r="O26" s="50">
        <v>1635</v>
      </c>
      <c r="P26" s="50">
        <v>789.5601</v>
      </c>
      <c r="Q26" s="50">
        <v>2800</v>
      </c>
      <c r="R26" s="50">
        <v>481.95</v>
      </c>
      <c r="S26" s="50">
        <v>400</v>
      </c>
      <c r="T26" s="50">
        <v>60</v>
      </c>
      <c r="U26" s="50">
        <v>300</v>
      </c>
      <c r="V26" s="50">
        <v>75</v>
      </c>
      <c r="W26" s="50">
        <v>1500</v>
      </c>
      <c r="X26" s="50">
        <v>195.3809</v>
      </c>
      <c r="Y26" s="50">
        <v>500</v>
      </c>
      <c r="Z26" s="50">
        <v>124.9809</v>
      </c>
      <c r="AA26" s="50">
        <v>3400</v>
      </c>
      <c r="AB26" s="50">
        <v>500</v>
      </c>
      <c r="AC26" s="50">
        <v>1800</v>
      </c>
      <c r="AD26" s="50">
        <v>442.23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700</v>
      </c>
      <c r="AP26" s="50">
        <v>125</v>
      </c>
      <c r="AQ26" s="50">
        <f t="shared" si="6"/>
        <v>5722.5</v>
      </c>
      <c r="AR26" s="50">
        <f t="shared" si="7"/>
        <v>0</v>
      </c>
      <c r="AS26" s="50">
        <v>5722.5</v>
      </c>
      <c r="AT26" s="50">
        <v>0</v>
      </c>
      <c r="AU26" s="50">
        <v>0</v>
      </c>
      <c r="AV26" s="50">
        <v>0</v>
      </c>
      <c r="AW26" s="50">
        <v>5722.5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3246.4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40"/>
    </row>
    <row r="27" spans="1:67" s="44" customFormat="1" ht="21" customHeight="1">
      <c r="A27" s="72">
        <v>18</v>
      </c>
      <c r="B27" s="76" t="s">
        <v>149</v>
      </c>
      <c r="C27" s="50">
        <f t="shared" si="0"/>
        <v>23194.264</v>
      </c>
      <c r="D27" s="50">
        <f t="shared" si="1"/>
        <v>3748.5443000000005</v>
      </c>
      <c r="E27" s="50">
        <f t="shared" si="2"/>
        <v>21786.1</v>
      </c>
      <c r="F27" s="50">
        <f t="shared" si="3"/>
        <v>3748.5443000000005</v>
      </c>
      <c r="G27" s="50">
        <f t="shared" si="4"/>
        <v>1408.164</v>
      </c>
      <c r="H27" s="50">
        <f t="shared" si="5"/>
        <v>0</v>
      </c>
      <c r="I27" s="50">
        <v>12550</v>
      </c>
      <c r="J27" s="50">
        <v>2936.081</v>
      </c>
      <c r="K27" s="50">
        <v>0</v>
      </c>
      <c r="L27" s="50">
        <v>0</v>
      </c>
      <c r="M27" s="50">
        <v>4940</v>
      </c>
      <c r="N27" s="50">
        <v>568.5093</v>
      </c>
      <c r="O27" s="50">
        <v>900</v>
      </c>
      <c r="P27" s="50">
        <v>187.9093</v>
      </c>
      <c r="Q27" s="50">
        <v>800</v>
      </c>
      <c r="R27" s="50">
        <v>100</v>
      </c>
      <c r="S27" s="50">
        <v>240</v>
      </c>
      <c r="T27" s="50">
        <v>40</v>
      </c>
      <c r="U27" s="50">
        <v>0</v>
      </c>
      <c r="V27" s="50">
        <v>0</v>
      </c>
      <c r="W27" s="50">
        <v>1100</v>
      </c>
      <c r="X27" s="50">
        <v>165.6</v>
      </c>
      <c r="Y27" s="50">
        <v>1000</v>
      </c>
      <c r="Z27" s="50">
        <v>150</v>
      </c>
      <c r="AA27" s="50">
        <v>1100</v>
      </c>
      <c r="AB27" s="50">
        <v>0</v>
      </c>
      <c r="AC27" s="50">
        <v>500</v>
      </c>
      <c r="AD27" s="50">
        <v>75</v>
      </c>
      <c r="AE27" s="50">
        <v>0</v>
      </c>
      <c r="AF27" s="50">
        <v>0</v>
      </c>
      <c r="AG27" s="50">
        <v>1500</v>
      </c>
      <c r="AH27" s="50">
        <v>0</v>
      </c>
      <c r="AI27" s="50">
        <v>1500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400</v>
      </c>
      <c r="AP27" s="50">
        <v>100</v>
      </c>
      <c r="AQ27" s="50">
        <f t="shared" si="6"/>
        <v>2396.1</v>
      </c>
      <c r="AR27" s="50">
        <f t="shared" si="7"/>
        <v>143.954</v>
      </c>
      <c r="AS27" s="50">
        <v>2396.1</v>
      </c>
      <c r="AT27" s="50">
        <v>143.954</v>
      </c>
      <c r="AU27" s="50">
        <v>0</v>
      </c>
      <c r="AV27" s="50">
        <v>0</v>
      </c>
      <c r="AW27" s="50">
        <v>2396.1</v>
      </c>
      <c r="AX27" s="50">
        <v>143.954</v>
      </c>
      <c r="AY27" s="50">
        <v>0</v>
      </c>
      <c r="AZ27" s="50">
        <v>0</v>
      </c>
      <c r="BA27" s="50">
        <v>0</v>
      </c>
      <c r="BB27" s="50">
        <v>0</v>
      </c>
      <c r="BC27" s="50">
        <v>1408.164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40"/>
    </row>
    <row r="28" spans="1:67" s="44" customFormat="1" ht="21" customHeight="1">
      <c r="A28" s="72">
        <v>19</v>
      </c>
      <c r="B28" s="76" t="s">
        <v>150</v>
      </c>
      <c r="C28" s="50">
        <f t="shared" si="0"/>
        <v>43501.4766</v>
      </c>
      <c r="D28" s="50">
        <f t="shared" si="1"/>
        <v>8498.4355</v>
      </c>
      <c r="E28" s="50">
        <f t="shared" si="2"/>
        <v>43387.6</v>
      </c>
      <c r="F28" s="50">
        <f t="shared" si="3"/>
        <v>8498.4355</v>
      </c>
      <c r="G28" s="50">
        <f t="shared" si="4"/>
        <v>113.8766</v>
      </c>
      <c r="H28" s="50">
        <f t="shared" si="5"/>
        <v>0</v>
      </c>
      <c r="I28" s="50">
        <v>17750</v>
      </c>
      <c r="J28" s="50">
        <v>4424.436</v>
      </c>
      <c r="K28" s="50">
        <v>0</v>
      </c>
      <c r="L28" s="50">
        <v>0</v>
      </c>
      <c r="M28" s="50">
        <v>7520</v>
      </c>
      <c r="N28" s="50">
        <v>2167.9995</v>
      </c>
      <c r="O28" s="50">
        <v>900</v>
      </c>
      <c r="P28" s="50">
        <v>353.7005</v>
      </c>
      <c r="Q28" s="50">
        <v>1364</v>
      </c>
      <c r="R28" s="50">
        <v>540</v>
      </c>
      <c r="S28" s="50">
        <v>286</v>
      </c>
      <c r="T28" s="50">
        <v>46</v>
      </c>
      <c r="U28" s="50">
        <v>65</v>
      </c>
      <c r="V28" s="50">
        <v>20</v>
      </c>
      <c r="W28" s="50">
        <v>387</v>
      </c>
      <c r="X28" s="50">
        <v>15.6</v>
      </c>
      <c r="Y28" s="50">
        <v>300</v>
      </c>
      <c r="Z28" s="50">
        <v>0</v>
      </c>
      <c r="AA28" s="50">
        <v>1650</v>
      </c>
      <c r="AB28" s="50">
        <v>400</v>
      </c>
      <c r="AC28" s="50">
        <v>1695</v>
      </c>
      <c r="AD28" s="50">
        <v>568.699</v>
      </c>
      <c r="AE28" s="50">
        <v>0</v>
      </c>
      <c r="AF28" s="50">
        <v>0</v>
      </c>
      <c r="AG28" s="50">
        <v>9650</v>
      </c>
      <c r="AH28" s="50">
        <v>990</v>
      </c>
      <c r="AI28" s="50">
        <v>9650</v>
      </c>
      <c r="AJ28" s="50">
        <v>990</v>
      </c>
      <c r="AK28" s="50">
        <v>701</v>
      </c>
      <c r="AL28" s="50">
        <v>686</v>
      </c>
      <c r="AM28" s="50">
        <v>0</v>
      </c>
      <c r="AN28" s="50">
        <v>0</v>
      </c>
      <c r="AO28" s="50">
        <v>500</v>
      </c>
      <c r="AP28" s="50">
        <v>230</v>
      </c>
      <c r="AQ28" s="50">
        <f t="shared" si="6"/>
        <v>7266.6</v>
      </c>
      <c r="AR28" s="50">
        <f t="shared" si="7"/>
        <v>0</v>
      </c>
      <c r="AS28" s="50">
        <v>7266.6</v>
      </c>
      <c r="AT28" s="50">
        <v>0</v>
      </c>
      <c r="AU28" s="50">
        <v>0</v>
      </c>
      <c r="AV28" s="50">
        <v>0</v>
      </c>
      <c r="AW28" s="50">
        <v>7266.6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113.8766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40"/>
    </row>
    <row r="29" spans="1:67" s="44" customFormat="1" ht="21" customHeight="1">
      <c r="A29" s="72">
        <v>20</v>
      </c>
      <c r="B29" s="76" t="s">
        <v>151</v>
      </c>
      <c r="C29" s="50">
        <f t="shared" si="0"/>
        <v>26284.121</v>
      </c>
      <c r="D29" s="50">
        <f t="shared" si="1"/>
        <v>3170.845</v>
      </c>
      <c r="E29" s="50">
        <f t="shared" si="2"/>
        <v>22214.3</v>
      </c>
      <c r="F29" s="50">
        <f t="shared" si="3"/>
        <v>3284.455</v>
      </c>
      <c r="G29" s="50">
        <f t="shared" si="4"/>
        <v>4069.821</v>
      </c>
      <c r="H29" s="50">
        <f t="shared" si="5"/>
        <v>-113.61</v>
      </c>
      <c r="I29" s="50">
        <v>12600</v>
      </c>
      <c r="J29" s="50">
        <v>2805</v>
      </c>
      <c r="K29" s="50">
        <v>0</v>
      </c>
      <c r="L29" s="50">
        <v>0</v>
      </c>
      <c r="M29" s="50">
        <v>6091.5</v>
      </c>
      <c r="N29" s="50">
        <v>479.455</v>
      </c>
      <c r="O29" s="50">
        <v>1485</v>
      </c>
      <c r="P29" s="50">
        <v>346.168</v>
      </c>
      <c r="Q29" s="50">
        <v>1110</v>
      </c>
      <c r="R29" s="50">
        <v>110</v>
      </c>
      <c r="S29" s="50">
        <v>54</v>
      </c>
      <c r="T29" s="50">
        <v>9.906</v>
      </c>
      <c r="U29" s="50">
        <v>30</v>
      </c>
      <c r="V29" s="50">
        <v>0</v>
      </c>
      <c r="W29" s="50">
        <v>270</v>
      </c>
      <c r="X29" s="50">
        <v>0</v>
      </c>
      <c r="Y29" s="50">
        <v>150</v>
      </c>
      <c r="Z29" s="50">
        <v>0</v>
      </c>
      <c r="AA29" s="50">
        <v>1250</v>
      </c>
      <c r="AB29" s="50">
        <v>0</v>
      </c>
      <c r="AC29" s="50">
        <v>607.5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600</v>
      </c>
      <c r="AP29" s="50">
        <v>0</v>
      </c>
      <c r="AQ29" s="50">
        <f t="shared" si="6"/>
        <v>2922.8</v>
      </c>
      <c r="AR29" s="50">
        <f t="shared" si="7"/>
        <v>0</v>
      </c>
      <c r="AS29" s="50">
        <v>2922.8</v>
      </c>
      <c r="AT29" s="50">
        <v>0</v>
      </c>
      <c r="AU29" s="50">
        <v>0</v>
      </c>
      <c r="AV29" s="50">
        <v>0</v>
      </c>
      <c r="AW29" s="50">
        <v>2922.8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3669.821</v>
      </c>
      <c r="BD29" s="50">
        <v>0</v>
      </c>
      <c r="BE29" s="50">
        <v>400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-113.61</v>
      </c>
      <c r="BM29" s="50">
        <v>0</v>
      </c>
      <c r="BN29" s="50">
        <v>0</v>
      </c>
      <c r="BO29" s="40"/>
    </row>
    <row r="30" spans="1:67" s="44" customFormat="1" ht="21" customHeight="1">
      <c r="A30" s="72">
        <v>21</v>
      </c>
      <c r="B30" s="76" t="s">
        <v>152</v>
      </c>
      <c r="C30" s="50">
        <f t="shared" si="0"/>
        <v>6858.61</v>
      </c>
      <c r="D30" s="50">
        <f t="shared" si="1"/>
        <v>1479.172</v>
      </c>
      <c r="E30" s="50">
        <f t="shared" si="2"/>
        <v>6837</v>
      </c>
      <c r="F30" s="50">
        <f t="shared" si="3"/>
        <v>1479.172</v>
      </c>
      <c r="G30" s="50">
        <f t="shared" si="4"/>
        <v>21.61</v>
      </c>
      <c r="H30" s="50">
        <f t="shared" si="5"/>
        <v>0</v>
      </c>
      <c r="I30" s="50">
        <v>5790</v>
      </c>
      <c r="J30" s="50">
        <v>1420.6</v>
      </c>
      <c r="K30" s="50">
        <v>0</v>
      </c>
      <c r="L30" s="50">
        <v>0</v>
      </c>
      <c r="M30" s="50">
        <v>720</v>
      </c>
      <c r="N30" s="50">
        <v>58.572</v>
      </c>
      <c r="O30" s="50">
        <v>180</v>
      </c>
      <c r="P30" s="50">
        <v>58.572</v>
      </c>
      <c r="Q30" s="50">
        <v>140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360</v>
      </c>
      <c r="X30" s="50">
        <v>0</v>
      </c>
      <c r="Y30" s="50">
        <v>360</v>
      </c>
      <c r="Z30" s="50">
        <v>0</v>
      </c>
      <c r="AA30" s="50">
        <v>0</v>
      </c>
      <c r="AB30" s="50">
        <v>0</v>
      </c>
      <c r="AC30" s="50">
        <v>40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70</v>
      </c>
      <c r="AP30" s="50">
        <v>0</v>
      </c>
      <c r="AQ30" s="50">
        <f t="shared" si="6"/>
        <v>257</v>
      </c>
      <c r="AR30" s="50">
        <f t="shared" si="7"/>
        <v>0</v>
      </c>
      <c r="AS30" s="50">
        <v>257</v>
      </c>
      <c r="AT30" s="50">
        <v>0</v>
      </c>
      <c r="AU30" s="50">
        <v>0</v>
      </c>
      <c r="AV30" s="50">
        <v>0</v>
      </c>
      <c r="AW30" s="50">
        <v>257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21.61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40"/>
    </row>
    <row r="31" spans="1:67" s="44" customFormat="1" ht="18.75" customHeight="1">
      <c r="A31" s="72">
        <v>22</v>
      </c>
      <c r="B31" s="76" t="s">
        <v>153</v>
      </c>
      <c r="C31" s="50">
        <f t="shared" si="0"/>
        <v>23979.384400000003</v>
      </c>
      <c r="D31" s="50">
        <f t="shared" si="1"/>
        <v>3612.5179</v>
      </c>
      <c r="E31" s="50">
        <f t="shared" si="2"/>
        <v>20696.4</v>
      </c>
      <c r="F31" s="50">
        <f t="shared" si="3"/>
        <v>3612.5179</v>
      </c>
      <c r="G31" s="50">
        <f t="shared" si="4"/>
        <v>3282.9844000000003</v>
      </c>
      <c r="H31" s="50">
        <f t="shared" si="5"/>
        <v>0</v>
      </c>
      <c r="I31" s="50">
        <v>12168</v>
      </c>
      <c r="J31" s="50">
        <v>2938.478</v>
      </c>
      <c r="K31" s="50">
        <v>0</v>
      </c>
      <c r="L31" s="50">
        <v>0</v>
      </c>
      <c r="M31" s="50">
        <v>4945</v>
      </c>
      <c r="N31" s="50">
        <v>674.0399</v>
      </c>
      <c r="O31" s="50">
        <v>680</v>
      </c>
      <c r="P31" s="50">
        <v>359.6384</v>
      </c>
      <c r="Q31" s="50">
        <v>1600</v>
      </c>
      <c r="R31" s="50">
        <v>0</v>
      </c>
      <c r="S31" s="50">
        <v>340</v>
      </c>
      <c r="T31" s="50">
        <v>54.8015</v>
      </c>
      <c r="U31" s="50">
        <v>0</v>
      </c>
      <c r="V31" s="50">
        <v>0</v>
      </c>
      <c r="W31" s="50">
        <v>715</v>
      </c>
      <c r="X31" s="50">
        <v>109.6</v>
      </c>
      <c r="Y31" s="50">
        <v>500</v>
      </c>
      <c r="Z31" s="50">
        <v>100</v>
      </c>
      <c r="AA31" s="50">
        <v>700</v>
      </c>
      <c r="AB31" s="50">
        <v>0</v>
      </c>
      <c r="AC31" s="50">
        <v>760</v>
      </c>
      <c r="AD31" s="50">
        <v>150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400</v>
      </c>
      <c r="AL31" s="50">
        <v>0</v>
      </c>
      <c r="AM31" s="50">
        <v>400</v>
      </c>
      <c r="AN31" s="50">
        <v>0</v>
      </c>
      <c r="AO31" s="50">
        <v>400</v>
      </c>
      <c r="AP31" s="50">
        <v>0</v>
      </c>
      <c r="AQ31" s="50">
        <f t="shared" si="6"/>
        <v>2783.4</v>
      </c>
      <c r="AR31" s="50">
        <f t="shared" si="7"/>
        <v>0</v>
      </c>
      <c r="AS31" s="50">
        <v>2783.4</v>
      </c>
      <c r="AT31" s="50">
        <v>0</v>
      </c>
      <c r="AU31" s="50">
        <v>0</v>
      </c>
      <c r="AV31" s="50">
        <v>0</v>
      </c>
      <c r="AW31" s="50">
        <v>2666.8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1850</v>
      </c>
      <c r="BD31" s="50">
        <v>0</v>
      </c>
      <c r="BE31" s="50">
        <v>1432.9844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40"/>
    </row>
    <row r="32" spans="1:66" ht="16.5" customHeight="1">
      <c r="A32" s="72">
        <v>23</v>
      </c>
      <c r="B32" s="76" t="s">
        <v>154</v>
      </c>
      <c r="C32" s="50">
        <f t="shared" si="0"/>
        <v>46767.304200000006</v>
      </c>
      <c r="D32" s="50">
        <f t="shared" si="1"/>
        <v>8041.4151999999995</v>
      </c>
      <c r="E32" s="50">
        <f t="shared" si="2"/>
        <v>45537.700000000004</v>
      </c>
      <c r="F32" s="50">
        <f t="shared" si="3"/>
        <v>8961.4152</v>
      </c>
      <c r="G32" s="50">
        <f t="shared" si="4"/>
        <v>2149.6041999999998</v>
      </c>
      <c r="H32" s="50">
        <f t="shared" si="5"/>
        <v>0</v>
      </c>
      <c r="I32" s="50">
        <v>12559.6</v>
      </c>
      <c r="J32" s="50">
        <v>3039.9</v>
      </c>
      <c r="K32" s="50">
        <v>0</v>
      </c>
      <c r="L32" s="50">
        <v>0</v>
      </c>
      <c r="M32" s="50">
        <v>8491</v>
      </c>
      <c r="N32" s="50">
        <v>1950.5152</v>
      </c>
      <c r="O32" s="50">
        <v>935</v>
      </c>
      <c r="P32" s="50">
        <v>355.6127</v>
      </c>
      <c r="Q32" s="50">
        <v>0</v>
      </c>
      <c r="R32" s="50">
        <v>0</v>
      </c>
      <c r="S32" s="50">
        <v>500</v>
      </c>
      <c r="T32" s="50">
        <v>103.3044</v>
      </c>
      <c r="U32" s="50">
        <v>440</v>
      </c>
      <c r="V32" s="50">
        <v>120</v>
      </c>
      <c r="W32" s="50">
        <v>2396</v>
      </c>
      <c r="X32" s="50">
        <v>631.5981</v>
      </c>
      <c r="Y32" s="50">
        <v>1770</v>
      </c>
      <c r="Z32" s="50">
        <v>567.9981</v>
      </c>
      <c r="AA32" s="50">
        <v>1660</v>
      </c>
      <c r="AB32" s="50">
        <v>190</v>
      </c>
      <c r="AC32" s="50">
        <v>2500</v>
      </c>
      <c r="AD32" s="50">
        <v>550</v>
      </c>
      <c r="AE32" s="50">
        <v>0</v>
      </c>
      <c r="AF32" s="50">
        <v>0</v>
      </c>
      <c r="AG32" s="50">
        <v>17153.2</v>
      </c>
      <c r="AH32" s="50">
        <v>2916</v>
      </c>
      <c r="AI32" s="50">
        <v>17153.2</v>
      </c>
      <c r="AJ32" s="50">
        <v>2916</v>
      </c>
      <c r="AK32" s="50">
        <v>100</v>
      </c>
      <c r="AL32" s="50">
        <v>0</v>
      </c>
      <c r="AM32" s="50">
        <v>0</v>
      </c>
      <c r="AN32" s="50">
        <v>0</v>
      </c>
      <c r="AO32" s="50">
        <v>800</v>
      </c>
      <c r="AP32" s="50">
        <v>135</v>
      </c>
      <c r="AQ32" s="50">
        <f t="shared" si="6"/>
        <v>5513.9</v>
      </c>
      <c r="AR32" s="50">
        <f t="shared" si="7"/>
        <v>0</v>
      </c>
      <c r="AS32" s="50">
        <v>6433.9</v>
      </c>
      <c r="AT32" s="50">
        <v>920</v>
      </c>
      <c r="AU32" s="50">
        <v>0</v>
      </c>
      <c r="AV32" s="50">
        <v>0</v>
      </c>
      <c r="AW32" s="50">
        <v>6433.9</v>
      </c>
      <c r="AX32" s="50">
        <v>920</v>
      </c>
      <c r="AY32" s="50">
        <v>0</v>
      </c>
      <c r="AZ32" s="50">
        <v>0</v>
      </c>
      <c r="BA32" s="50">
        <v>920</v>
      </c>
      <c r="BB32" s="50">
        <v>920</v>
      </c>
      <c r="BC32" s="50">
        <v>1699.6042</v>
      </c>
      <c r="BD32" s="50">
        <v>0</v>
      </c>
      <c r="BE32" s="50">
        <v>450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</row>
    <row r="33" spans="1:66" ht="16.5" customHeight="1">
      <c r="A33" s="72">
        <v>24</v>
      </c>
      <c r="B33" s="76" t="s">
        <v>155</v>
      </c>
      <c r="C33" s="50">
        <f t="shared" si="0"/>
        <v>69755.2193</v>
      </c>
      <c r="D33" s="50">
        <f t="shared" si="1"/>
        <v>7782.5692</v>
      </c>
      <c r="E33" s="50">
        <f t="shared" si="2"/>
        <v>61922.2</v>
      </c>
      <c r="F33" s="50">
        <f t="shared" si="3"/>
        <v>8102.4722</v>
      </c>
      <c r="G33" s="50">
        <f t="shared" si="4"/>
        <v>7833.0193</v>
      </c>
      <c r="H33" s="50">
        <f t="shared" si="5"/>
        <v>-319.903</v>
      </c>
      <c r="I33" s="50">
        <v>22350</v>
      </c>
      <c r="J33" s="50">
        <v>4792.332</v>
      </c>
      <c r="K33" s="50">
        <v>0</v>
      </c>
      <c r="L33" s="50">
        <v>0</v>
      </c>
      <c r="M33" s="50">
        <v>20650</v>
      </c>
      <c r="N33" s="50">
        <v>1265.1402</v>
      </c>
      <c r="O33" s="50">
        <v>1700</v>
      </c>
      <c r="P33" s="50">
        <v>525.9402</v>
      </c>
      <c r="Q33" s="50">
        <v>2800</v>
      </c>
      <c r="R33" s="50">
        <v>600</v>
      </c>
      <c r="S33" s="50">
        <v>240</v>
      </c>
      <c r="T33" s="50">
        <v>40</v>
      </c>
      <c r="U33" s="50">
        <v>200</v>
      </c>
      <c r="V33" s="50">
        <v>0</v>
      </c>
      <c r="W33" s="50">
        <v>2400</v>
      </c>
      <c r="X33" s="50">
        <v>29.2</v>
      </c>
      <c r="Y33" s="50">
        <v>2000</v>
      </c>
      <c r="Z33" s="50">
        <v>0</v>
      </c>
      <c r="AA33" s="50">
        <v>10940</v>
      </c>
      <c r="AB33" s="50">
        <v>0</v>
      </c>
      <c r="AC33" s="50">
        <v>1120</v>
      </c>
      <c r="AD33" s="50">
        <v>70</v>
      </c>
      <c r="AE33" s="50">
        <v>0</v>
      </c>
      <c r="AF33" s="50">
        <v>0</v>
      </c>
      <c r="AG33" s="50">
        <v>8650</v>
      </c>
      <c r="AH33" s="50">
        <v>2045</v>
      </c>
      <c r="AI33" s="50">
        <v>8650</v>
      </c>
      <c r="AJ33" s="50">
        <v>2045</v>
      </c>
      <c r="AK33" s="50">
        <v>0</v>
      </c>
      <c r="AL33" s="50">
        <v>0</v>
      </c>
      <c r="AM33" s="50">
        <v>0</v>
      </c>
      <c r="AN33" s="50">
        <v>0</v>
      </c>
      <c r="AO33" s="50">
        <v>1000</v>
      </c>
      <c r="AP33" s="50">
        <v>0</v>
      </c>
      <c r="AQ33" s="50">
        <f t="shared" si="6"/>
        <v>9272.2</v>
      </c>
      <c r="AR33" s="50">
        <f t="shared" si="7"/>
        <v>0</v>
      </c>
      <c r="AS33" s="50">
        <v>9272.2</v>
      </c>
      <c r="AT33" s="50">
        <v>0</v>
      </c>
      <c r="AU33" s="50">
        <v>0</v>
      </c>
      <c r="AV33" s="50">
        <v>0</v>
      </c>
      <c r="AW33" s="50">
        <v>9272.2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7500</v>
      </c>
      <c r="BD33" s="50">
        <v>0</v>
      </c>
      <c r="BE33" s="50">
        <v>333.0193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-319.903</v>
      </c>
      <c r="BM33" s="50">
        <v>0</v>
      </c>
      <c r="BN33" s="50">
        <v>0</v>
      </c>
    </row>
    <row r="34" spans="1:66" ht="16.5" customHeight="1">
      <c r="A34" s="72">
        <v>25</v>
      </c>
      <c r="B34" s="76" t="s">
        <v>156</v>
      </c>
      <c r="C34" s="50">
        <f t="shared" si="0"/>
        <v>6621.2</v>
      </c>
      <c r="D34" s="50">
        <f t="shared" si="1"/>
        <v>779.9958</v>
      </c>
      <c r="E34" s="50">
        <f t="shared" si="2"/>
        <v>6621.2</v>
      </c>
      <c r="F34" s="50">
        <f t="shared" si="3"/>
        <v>964.9958</v>
      </c>
      <c r="G34" s="50">
        <f t="shared" si="4"/>
        <v>0</v>
      </c>
      <c r="H34" s="50">
        <f t="shared" si="5"/>
        <v>-185</v>
      </c>
      <c r="I34" s="50">
        <v>4284</v>
      </c>
      <c r="J34" s="50">
        <v>956.25</v>
      </c>
      <c r="K34" s="50">
        <v>0</v>
      </c>
      <c r="L34" s="50">
        <v>0</v>
      </c>
      <c r="M34" s="50">
        <v>1482</v>
      </c>
      <c r="N34" s="50">
        <v>8.7458</v>
      </c>
      <c r="O34" s="50">
        <v>60</v>
      </c>
      <c r="P34" s="50">
        <v>8.7458</v>
      </c>
      <c r="Q34" s="50">
        <v>212</v>
      </c>
      <c r="R34" s="50">
        <v>0</v>
      </c>
      <c r="S34" s="50">
        <v>0</v>
      </c>
      <c r="T34" s="50">
        <v>0</v>
      </c>
      <c r="U34" s="50">
        <v>10</v>
      </c>
      <c r="V34" s="50">
        <v>0</v>
      </c>
      <c r="W34" s="50">
        <v>150</v>
      </c>
      <c r="X34" s="50">
        <v>0</v>
      </c>
      <c r="Y34" s="50">
        <v>150</v>
      </c>
      <c r="Z34" s="50">
        <v>0</v>
      </c>
      <c r="AA34" s="50">
        <v>250</v>
      </c>
      <c r="AB34" s="50">
        <v>0</v>
      </c>
      <c r="AC34" s="50">
        <v>500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150</v>
      </c>
      <c r="AP34" s="50">
        <v>0</v>
      </c>
      <c r="AQ34" s="50">
        <f t="shared" si="6"/>
        <v>705.2</v>
      </c>
      <c r="AR34" s="50">
        <f t="shared" si="7"/>
        <v>0</v>
      </c>
      <c r="AS34" s="50">
        <v>705.2</v>
      </c>
      <c r="AT34" s="50">
        <v>0</v>
      </c>
      <c r="AU34" s="50">
        <v>0</v>
      </c>
      <c r="AV34" s="50">
        <v>0</v>
      </c>
      <c r="AW34" s="50">
        <v>705.2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-185</v>
      </c>
      <c r="BM34" s="50">
        <v>0</v>
      </c>
      <c r="BN34" s="50">
        <v>0</v>
      </c>
    </row>
    <row r="35" spans="1:66" ht="16.5" customHeight="1">
      <c r="A35" s="72">
        <v>26</v>
      </c>
      <c r="B35" s="76" t="s">
        <v>157</v>
      </c>
      <c r="C35" s="50">
        <f t="shared" si="0"/>
        <v>79526.2485</v>
      </c>
      <c r="D35" s="50">
        <f t="shared" si="1"/>
        <v>10337.7398</v>
      </c>
      <c r="E35" s="50">
        <f t="shared" si="2"/>
        <v>74148.1</v>
      </c>
      <c r="F35" s="50">
        <f t="shared" si="3"/>
        <v>9473.7398</v>
      </c>
      <c r="G35" s="50">
        <f t="shared" si="4"/>
        <v>5378.1485</v>
      </c>
      <c r="H35" s="50">
        <f t="shared" si="5"/>
        <v>864</v>
      </c>
      <c r="I35" s="50">
        <v>22710</v>
      </c>
      <c r="J35" s="50">
        <v>4768.437</v>
      </c>
      <c r="K35" s="50">
        <v>0</v>
      </c>
      <c r="L35" s="50">
        <v>0</v>
      </c>
      <c r="M35" s="50">
        <v>13646</v>
      </c>
      <c r="N35" s="50">
        <v>2623.7968</v>
      </c>
      <c r="O35" s="50">
        <v>2100</v>
      </c>
      <c r="P35" s="50">
        <v>723.5968</v>
      </c>
      <c r="Q35" s="50">
        <v>3150</v>
      </c>
      <c r="R35" s="50">
        <v>1100</v>
      </c>
      <c r="S35" s="50">
        <v>192</v>
      </c>
      <c r="T35" s="50">
        <v>32</v>
      </c>
      <c r="U35" s="50">
        <v>50</v>
      </c>
      <c r="V35" s="50">
        <v>0</v>
      </c>
      <c r="W35" s="50">
        <v>1520</v>
      </c>
      <c r="X35" s="50">
        <v>32.2</v>
      </c>
      <c r="Y35" s="50">
        <v>1320</v>
      </c>
      <c r="Z35" s="50">
        <v>5</v>
      </c>
      <c r="AA35" s="50">
        <v>2700</v>
      </c>
      <c r="AB35" s="50">
        <v>236</v>
      </c>
      <c r="AC35" s="50">
        <v>3180</v>
      </c>
      <c r="AD35" s="50">
        <v>500</v>
      </c>
      <c r="AE35" s="50">
        <v>0</v>
      </c>
      <c r="AF35" s="50">
        <v>0</v>
      </c>
      <c r="AG35" s="50">
        <v>24698.652</v>
      </c>
      <c r="AH35" s="50">
        <v>2005.506</v>
      </c>
      <c r="AI35" s="50">
        <v>24698.652</v>
      </c>
      <c r="AJ35" s="50">
        <v>2005.506</v>
      </c>
      <c r="AK35" s="50">
        <v>600</v>
      </c>
      <c r="AL35" s="50">
        <v>0</v>
      </c>
      <c r="AM35" s="50">
        <v>0</v>
      </c>
      <c r="AN35" s="50">
        <v>0</v>
      </c>
      <c r="AO35" s="50">
        <v>1000</v>
      </c>
      <c r="AP35" s="50">
        <v>0</v>
      </c>
      <c r="AQ35" s="50">
        <f t="shared" si="6"/>
        <v>11493.448</v>
      </c>
      <c r="AR35" s="50">
        <f t="shared" si="7"/>
        <v>76</v>
      </c>
      <c r="AS35" s="50">
        <v>11493.448</v>
      </c>
      <c r="AT35" s="50">
        <v>76</v>
      </c>
      <c r="AU35" s="50">
        <v>0</v>
      </c>
      <c r="AV35" s="50">
        <v>0</v>
      </c>
      <c r="AW35" s="50">
        <v>10217.448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3800</v>
      </c>
      <c r="BD35" s="50">
        <v>864</v>
      </c>
      <c r="BE35" s="50">
        <v>1578.1485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</row>
    <row r="36" spans="1:66" ht="16.5" customHeight="1">
      <c r="A36" s="72">
        <v>27</v>
      </c>
      <c r="B36" s="76" t="s">
        <v>158</v>
      </c>
      <c r="C36" s="50">
        <f t="shared" si="0"/>
        <v>85525.10440000001</v>
      </c>
      <c r="D36" s="50">
        <f t="shared" si="1"/>
        <v>6974.517699999999</v>
      </c>
      <c r="E36" s="50">
        <f t="shared" si="2"/>
        <v>41091.9</v>
      </c>
      <c r="F36" s="50">
        <f t="shared" si="3"/>
        <v>7708.3616999999995</v>
      </c>
      <c r="G36" s="50">
        <f t="shared" si="4"/>
        <v>44433.2044</v>
      </c>
      <c r="H36" s="50">
        <f t="shared" si="5"/>
        <v>-733.844</v>
      </c>
      <c r="I36" s="50">
        <v>16000</v>
      </c>
      <c r="J36" s="50">
        <v>3480.19</v>
      </c>
      <c r="K36" s="50">
        <v>0</v>
      </c>
      <c r="L36" s="50">
        <v>0</v>
      </c>
      <c r="M36" s="50">
        <v>13414</v>
      </c>
      <c r="N36" s="50">
        <v>2483.1717</v>
      </c>
      <c r="O36" s="50">
        <v>1800</v>
      </c>
      <c r="P36" s="50">
        <v>940.5676</v>
      </c>
      <c r="Q36" s="50">
        <v>1300</v>
      </c>
      <c r="R36" s="50">
        <v>154.8391</v>
      </c>
      <c r="S36" s="50">
        <v>260</v>
      </c>
      <c r="T36" s="50">
        <v>38.415</v>
      </c>
      <c r="U36" s="50">
        <v>50</v>
      </c>
      <c r="V36" s="50">
        <v>0</v>
      </c>
      <c r="W36" s="50">
        <v>1300</v>
      </c>
      <c r="X36" s="50">
        <v>143.95</v>
      </c>
      <c r="Y36" s="50">
        <v>1000</v>
      </c>
      <c r="Z36" s="50">
        <v>100</v>
      </c>
      <c r="AA36" s="50">
        <v>4869</v>
      </c>
      <c r="AB36" s="50">
        <v>819</v>
      </c>
      <c r="AC36" s="50">
        <v>1670</v>
      </c>
      <c r="AD36" s="50">
        <v>69.65</v>
      </c>
      <c r="AE36" s="50">
        <v>0</v>
      </c>
      <c r="AF36" s="50">
        <v>0</v>
      </c>
      <c r="AG36" s="50">
        <v>6130</v>
      </c>
      <c r="AH36" s="50">
        <v>1600</v>
      </c>
      <c r="AI36" s="50">
        <v>6130</v>
      </c>
      <c r="AJ36" s="50">
        <v>1600</v>
      </c>
      <c r="AK36" s="50">
        <v>0</v>
      </c>
      <c r="AL36" s="50">
        <v>0</v>
      </c>
      <c r="AM36" s="50">
        <v>0</v>
      </c>
      <c r="AN36" s="50">
        <v>0</v>
      </c>
      <c r="AO36" s="50">
        <v>750</v>
      </c>
      <c r="AP36" s="50">
        <v>145</v>
      </c>
      <c r="AQ36" s="50">
        <f t="shared" si="6"/>
        <v>4797.9</v>
      </c>
      <c r="AR36" s="50">
        <f t="shared" si="7"/>
        <v>0</v>
      </c>
      <c r="AS36" s="50">
        <v>4797.9</v>
      </c>
      <c r="AT36" s="50">
        <v>0</v>
      </c>
      <c r="AU36" s="50">
        <v>0</v>
      </c>
      <c r="AV36" s="50">
        <v>0</v>
      </c>
      <c r="AW36" s="50">
        <v>4657.9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36033.2044</v>
      </c>
      <c r="BD36" s="50">
        <v>0</v>
      </c>
      <c r="BE36" s="50">
        <v>8400</v>
      </c>
      <c r="BF36" s="50">
        <v>6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-739.844</v>
      </c>
      <c r="BM36" s="50">
        <v>0</v>
      </c>
      <c r="BN36" s="50">
        <v>0</v>
      </c>
    </row>
    <row r="37" spans="1:66" ht="16.5" customHeight="1">
      <c r="A37" s="72">
        <v>28</v>
      </c>
      <c r="B37" s="76" t="s">
        <v>159</v>
      </c>
      <c r="C37" s="50">
        <f t="shared" si="0"/>
        <v>36845.3183</v>
      </c>
      <c r="D37" s="50">
        <f t="shared" si="1"/>
        <v>4695.189</v>
      </c>
      <c r="E37" s="50">
        <f t="shared" si="2"/>
        <v>31736</v>
      </c>
      <c r="F37" s="50">
        <f t="shared" si="3"/>
        <v>5675.189</v>
      </c>
      <c r="G37" s="50">
        <f t="shared" si="4"/>
        <v>6089.3183</v>
      </c>
      <c r="H37" s="50">
        <f t="shared" si="5"/>
        <v>0</v>
      </c>
      <c r="I37" s="50">
        <v>12999</v>
      </c>
      <c r="J37" s="50">
        <v>3063.631</v>
      </c>
      <c r="K37" s="50">
        <v>0</v>
      </c>
      <c r="L37" s="50">
        <v>0</v>
      </c>
      <c r="M37" s="50">
        <v>12104.5</v>
      </c>
      <c r="N37" s="50">
        <v>1531.558</v>
      </c>
      <c r="O37" s="50">
        <v>980</v>
      </c>
      <c r="P37" s="50">
        <v>100</v>
      </c>
      <c r="Q37" s="50">
        <v>2640</v>
      </c>
      <c r="R37" s="50">
        <v>660</v>
      </c>
      <c r="S37" s="50">
        <v>450</v>
      </c>
      <c r="T37" s="50">
        <v>93.886</v>
      </c>
      <c r="U37" s="50">
        <v>300</v>
      </c>
      <c r="V37" s="50">
        <v>0</v>
      </c>
      <c r="W37" s="50">
        <v>2104.5</v>
      </c>
      <c r="X37" s="50">
        <v>221.6</v>
      </c>
      <c r="Y37" s="50">
        <v>1517.5</v>
      </c>
      <c r="Z37" s="50">
        <v>200</v>
      </c>
      <c r="AA37" s="50">
        <v>3320</v>
      </c>
      <c r="AB37" s="50">
        <v>0</v>
      </c>
      <c r="AC37" s="50">
        <v>1270</v>
      </c>
      <c r="AD37" s="50">
        <v>430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600</v>
      </c>
      <c r="AP37" s="50">
        <v>100</v>
      </c>
      <c r="AQ37" s="50">
        <f t="shared" si="6"/>
        <v>5052.5</v>
      </c>
      <c r="AR37" s="50">
        <f t="shared" si="7"/>
        <v>0</v>
      </c>
      <c r="AS37" s="50">
        <v>6032.5</v>
      </c>
      <c r="AT37" s="50">
        <v>980</v>
      </c>
      <c r="AU37" s="50">
        <v>0</v>
      </c>
      <c r="AV37" s="50">
        <v>0</v>
      </c>
      <c r="AW37" s="50">
        <v>6020.5</v>
      </c>
      <c r="AX37" s="50">
        <v>980</v>
      </c>
      <c r="AY37" s="50">
        <v>0</v>
      </c>
      <c r="AZ37" s="50">
        <v>0</v>
      </c>
      <c r="BA37" s="50">
        <v>980</v>
      </c>
      <c r="BB37" s="50">
        <v>980</v>
      </c>
      <c r="BC37" s="50">
        <v>6089.3183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</row>
    <row r="38" spans="1:66" ht="16.5" customHeight="1">
      <c r="A38" s="72">
        <v>29</v>
      </c>
      <c r="B38" s="76" t="s">
        <v>160</v>
      </c>
      <c r="C38" s="50">
        <f t="shared" si="0"/>
        <v>59363.303</v>
      </c>
      <c r="D38" s="50">
        <f t="shared" si="1"/>
        <v>6888.1081</v>
      </c>
      <c r="E38" s="50">
        <f t="shared" si="2"/>
        <v>51570.3</v>
      </c>
      <c r="F38" s="50">
        <f t="shared" si="3"/>
        <v>6888.1081</v>
      </c>
      <c r="G38" s="50">
        <f t="shared" si="4"/>
        <v>7793.003</v>
      </c>
      <c r="H38" s="50">
        <f t="shared" si="5"/>
        <v>0</v>
      </c>
      <c r="I38" s="50">
        <v>18330.8</v>
      </c>
      <c r="J38" s="50">
        <v>4064.433</v>
      </c>
      <c r="K38" s="50">
        <v>0</v>
      </c>
      <c r="L38" s="50">
        <v>0</v>
      </c>
      <c r="M38" s="50">
        <v>14122</v>
      </c>
      <c r="N38" s="50">
        <v>1968.2161</v>
      </c>
      <c r="O38" s="50">
        <v>1350</v>
      </c>
      <c r="P38" s="50">
        <v>288.5287</v>
      </c>
      <c r="Q38" s="50">
        <v>3100</v>
      </c>
      <c r="R38" s="50">
        <v>600</v>
      </c>
      <c r="S38" s="50">
        <v>480</v>
      </c>
      <c r="T38" s="50">
        <v>68.4854</v>
      </c>
      <c r="U38" s="50">
        <v>1000</v>
      </c>
      <c r="V38" s="50">
        <v>38</v>
      </c>
      <c r="W38" s="50">
        <v>1842</v>
      </c>
      <c r="X38" s="50">
        <v>244.15</v>
      </c>
      <c r="Y38" s="50">
        <v>1680</v>
      </c>
      <c r="Z38" s="50">
        <v>236.95</v>
      </c>
      <c r="AA38" s="50">
        <v>3030</v>
      </c>
      <c r="AB38" s="50">
        <v>158</v>
      </c>
      <c r="AC38" s="50">
        <v>2060</v>
      </c>
      <c r="AD38" s="50">
        <v>400</v>
      </c>
      <c r="AE38" s="50">
        <v>0</v>
      </c>
      <c r="AF38" s="50">
        <v>0</v>
      </c>
      <c r="AG38" s="50">
        <v>12057</v>
      </c>
      <c r="AH38" s="50">
        <v>775.459</v>
      </c>
      <c r="AI38" s="50">
        <v>12057</v>
      </c>
      <c r="AJ38" s="50">
        <v>775.459</v>
      </c>
      <c r="AK38" s="50">
        <v>0</v>
      </c>
      <c r="AL38" s="50">
        <v>0</v>
      </c>
      <c r="AM38" s="50">
        <v>0</v>
      </c>
      <c r="AN38" s="50">
        <v>0</v>
      </c>
      <c r="AO38" s="50">
        <v>450</v>
      </c>
      <c r="AP38" s="50">
        <v>30</v>
      </c>
      <c r="AQ38" s="50">
        <f t="shared" si="6"/>
        <v>6610.5</v>
      </c>
      <c r="AR38" s="50">
        <f t="shared" si="7"/>
        <v>50</v>
      </c>
      <c r="AS38" s="50">
        <v>6610.5</v>
      </c>
      <c r="AT38" s="50">
        <v>50</v>
      </c>
      <c r="AU38" s="50">
        <v>0</v>
      </c>
      <c r="AV38" s="50">
        <v>0</v>
      </c>
      <c r="AW38" s="50">
        <v>6290.5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6793.003</v>
      </c>
      <c r="BD38" s="50">
        <v>0</v>
      </c>
      <c r="BE38" s="50">
        <v>1000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</row>
    <row r="39" spans="1:66" ht="16.5" customHeight="1">
      <c r="A39" s="72">
        <v>30</v>
      </c>
      <c r="B39" s="76" t="s">
        <v>161</v>
      </c>
      <c r="C39" s="50">
        <f t="shared" si="0"/>
        <v>104945.27029999999</v>
      </c>
      <c r="D39" s="50">
        <f t="shared" si="1"/>
        <v>19280.4513</v>
      </c>
      <c r="E39" s="50">
        <f t="shared" si="2"/>
        <v>97752.6053</v>
      </c>
      <c r="F39" s="50">
        <f t="shared" si="3"/>
        <v>18840.1773</v>
      </c>
      <c r="G39" s="50">
        <f t="shared" si="4"/>
        <v>7454.665</v>
      </c>
      <c r="H39" s="50">
        <f t="shared" si="5"/>
        <v>702.274</v>
      </c>
      <c r="I39" s="50">
        <v>30314.5</v>
      </c>
      <c r="J39" s="50">
        <v>6525.901</v>
      </c>
      <c r="K39" s="50">
        <v>0</v>
      </c>
      <c r="L39" s="50">
        <v>0</v>
      </c>
      <c r="M39" s="50">
        <v>13970.2053</v>
      </c>
      <c r="N39" s="50">
        <v>2671.7763</v>
      </c>
      <c r="O39" s="50">
        <v>1867.0053</v>
      </c>
      <c r="P39" s="50">
        <v>503.2623</v>
      </c>
      <c r="Q39" s="50">
        <v>4000</v>
      </c>
      <c r="R39" s="50">
        <v>1340.75</v>
      </c>
      <c r="S39" s="50">
        <v>516</v>
      </c>
      <c r="T39" s="50">
        <v>76.574</v>
      </c>
      <c r="U39" s="50">
        <v>200</v>
      </c>
      <c r="V39" s="50">
        <v>0</v>
      </c>
      <c r="W39" s="50">
        <v>3342.8</v>
      </c>
      <c r="X39" s="50">
        <v>402.69</v>
      </c>
      <c r="Y39" s="50">
        <v>900</v>
      </c>
      <c r="Z39" s="50">
        <v>266.09</v>
      </c>
      <c r="AA39" s="50">
        <v>1720</v>
      </c>
      <c r="AB39" s="50">
        <v>0</v>
      </c>
      <c r="AC39" s="50">
        <v>2173</v>
      </c>
      <c r="AD39" s="50">
        <v>324.5</v>
      </c>
      <c r="AE39" s="50">
        <v>0</v>
      </c>
      <c r="AF39" s="50">
        <v>0</v>
      </c>
      <c r="AG39" s="50">
        <v>44683.7</v>
      </c>
      <c r="AH39" s="50">
        <v>9380.5</v>
      </c>
      <c r="AI39" s="50">
        <v>44683.7</v>
      </c>
      <c r="AJ39" s="50">
        <v>9380.5</v>
      </c>
      <c r="AK39" s="50">
        <v>50</v>
      </c>
      <c r="AL39" s="50">
        <v>0</v>
      </c>
      <c r="AM39" s="50">
        <v>0</v>
      </c>
      <c r="AN39" s="50">
        <v>0</v>
      </c>
      <c r="AO39" s="50">
        <v>1800</v>
      </c>
      <c r="AP39" s="50">
        <v>0</v>
      </c>
      <c r="AQ39" s="50">
        <f t="shared" si="6"/>
        <v>6672.2</v>
      </c>
      <c r="AR39" s="50">
        <f t="shared" si="7"/>
        <v>0</v>
      </c>
      <c r="AS39" s="50">
        <v>6934.2</v>
      </c>
      <c r="AT39" s="50">
        <v>262</v>
      </c>
      <c r="AU39" s="50">
        <v>0</v>
      </c>
      <c r="AV39" s="50">
        <v>0</v>
      </c>
      <c r="AW39" s="50">
        <v>6896.6</v>
      </c>
      <c r="AX39" s="50">
        <v>262</v>
      </c>
      <c r="AY39" s="50">
        <v>0</v>
      </c>
      <c r="AZ39" s="50">
        <v>0</v>
      </c>
      <c r="BA39" s="50">
        <v>262</v>
      </c>
      <c r="BB39" s="50">
        <v>262</v>
      </c>
      <c r="BC39" s="50">
        <v>6500</v>
      </c>
      <c r="BD39" s="50">
        <v>0</v>
      </c>
      <c r="BE39" s="50">
        <v>954.665</v>
      </c>
      <c r="BF39" s="50">
        <v>0</v>
      </c>
      <c r="BG39" s="50">
        <v>0</v>
      </c>
      <c r="BH39" s="50">
        <v>0</v>
      </c>
      <c r="BI39" s="50">
        <v>0</v>
      </c>
      <c r="BJ39" s="50">
        <v>-26.806</v>
      </c>
      <c r="BK39" s="50">
        <v>0</v>
      </c>
      <c r="BL39" s="50">
        <v>729.08</v>
      </c>
      <c r="BM39" s="50">
        <v>0</v>
      </c>
      <c r="BN39" s="50">
        <v>0</v>
      </c>
    </row>
    <row r="40" spans="1:66" ht="16.5" customHeight="1">
      <c r="A40" s="72">
        <v>31</v>
      </c>
      <c r="B40" s="76" t="s">
        <v>162</v>
      </c>
      <c r="C40" s="50">
        <f t="shared" si="0"/>
        <v>39779.6044</v>
      </c>
      <c r="D40" s="50">
        <f t="shared" si="1"/>
        <v>5248.1336</v>
      </c>
      <c r="E40" s="50">
        <f t="shared" si="2"/>
        <v>34597.1</v>
      </c>
      <c r="F40" s="50">
        <f t="shared" si="3"/>
        <v>5248.1336</v>
      </c>
      <c r="G40" s="50">
        <f t="shared" si="4"/>
        <v>5182.5044</v>
      </c>
      <c r="H40" s="50">
        <f t="shared" si="5"/>
        <v>0</v>
      </c>
      <c r="I40" s="50">
        <v>14234.9</v>
      </c>
      <c r="J40" s="50">
        <v>3249.409</v>
      </c>
      <c r="K40" s="50">
        <v>0</v>
      </c>
      <c r="L40" s="50">
        <v>0</v>
      </c>
      <c r="M40" s="50">
        <v>17061.7</v>
      </c>
      <c r="N40" s="50">
        <v>1948.7246</v>
      </c>
      <c r="O40" s="50">
        <v>1450</v>
      </c>
      <c r="P40" s="50">
        <v>489.7644</v>
      </c>
      <c r="Q40" s="50">
        <v>3000</v>
      </c>
      <c r="R40" s="50">
        <v>1009.8</v>
      </c>
      <c r="S40" s="50">
        <v>160</v>
      </c>
      <c r="T40" s="50">
        <v>31.0605</v>
      </c>
      <c r="U40" s="50">
        <v>80</v>
      </c>
      <c r="V40" s="50">
        <v>0</v>
      </c>
      <c r="W40" s="50">
        <v>1900</v>
      </c>
      <c r="X40" s="50">
        <v>165.6</v>
      </c>
      <c r="Y40" s="50">
        <v>1710</v>
      </c>
      <c r="Z40" s="50">
        <v>150</v>
      </c>
      <c r="AA40" s="50">
        <v>8906.6</v>
      </c>
      <c r="AB40" s="50">
        <v>0</v>
      </c>
      <c r="AC40" s="50">
        <v>1110.1</v>
      </c>
      <c r="AD40" s="50">
        <v>252.4997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130</v>
      </c>
      <c r="AL40" s="50">
        <v>0</v>
      </c>
      <c r="AM40" s="50">
        <v>100</v>
      </c>
      <c r="AN40" s="50">
        <v>0</v>
      </c>
      <c r="AO40" s="50">
        <v>690</v>
      </c>
      <c r="AP40" s="50">
        <v>50</v>
      </c>
      <c r="AQ40" s="50">
        <f t="shared" si="6"/>
        <v>2480.5</v>
      </c>
      <c r="AR40" s="50">
        <f t="shared" si="7"/>
        <v>0</v>
      </c>
      <c r="AS40" s="50">
        <v>2480.5</v>
      </c>
      <c r="AT40" s="50">
        <v>0</v>
      </c>
      <c r="AU40" s="50">
        <v>0</v>
      </c>
      <c r="AV40" s="50">
        <v>0</v>
      </c>
      <c r="AW40" s="50">
        <v>2448.7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990</v>
      </c>
      <c r="BD40" s="50">
        <v>0</v>
      </c>
      <c r="BE40" s="50">
        <v>4192.5044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</row>
    <row r="41" spans="1:66" ht="16.5" customHeight="1">
      <c r="A41" s="72">
        <v>32</v>
      </c>
      <c r="B41" s="76" t="s">
        <v>163</v>
      </c>
      <c r="C41" s="50">
        <f t="shared" si="0"/>
        <v>41573.9</v>
      </c>
      <c r="D41" s="50">
        <f t="shared" si="1"/>
        <v>6193.6251</v>
      </c>
      <c r="E41" s="50">
        <f t="shared" si="2"/>
        <v>41573.9</v>
      </c>
      <c r="F41" s="50">
        <f t="shared" si="3"/>
        <v>6193.6251</v>
      </c>
      <c r="G41" s="50">
        <f t="shared" si="4"/>
        <v>0</v>
      </c>
      <c r="H41" s="50">
        <f t="shared" si="5"/>
        <v>0</v>
      </c>
      <c r="I41" s="50">
        <v>14140</v>
      </c>
      <c r="J41" s="50">
        <v>3331.241</v>
      </c>
      <c r="K41" s="50">
        <v>0</v>
      </c>
      <c r="L41" s="50">
        <v>0</v>
      </c>
      <c r="M41" s="50">
        <v>11310</v>
      </c>
      <c r="N41" s="50">
        <v>2347.3841</v>
      </c>
      <c r="O41" s="50">
        <v>850</v>
      </c>
      <c r="P41" s="50">
        <v>259.0841</v>
      </c>
      <c r="Q41" s="50">
        <v>780</v>
      </c>
      <c r="R41" s="50">
        <v>120</v>
      </c>
      <c r="S41" s="50">
        <v>0</v>
      </c>
      <c r="T41" s="50">
        <v>0</v>
      </c>
      <c r="U41" s="50">
        <v>120</v>
      </c>
      <c r="V41" s="50">
        <v>0</v>
      </c>
      <c r="W41" s="50">
        <v>1580</v>
      </c>
      <c r="X41" s="50">
        <v>195.8</v>
      </c>
      <c r="Y41" s="50">
        <v>980</v>
      </c>
      <c r="Z41" s="50">
        <v>145</v>
      </c>
      <c r="AA41" s="50">
        <v>5350</v>
      </c>
      <c r="AB41" s="50">
        <v>1440</v>
      </c>
      <c r="AC41" s="50">
        <v>1830</v>
      </c>
      <c r="AD41" s="50">
        <v>332.5</v>
      </c>
      <c r="AE41" s="50">
        <v>0</v>
      </c>
      <c r="AF41" s="50">
        <v>0</v>
      </c>
      <c r="AG41" s="50">
        <v>10278.6</v>
      </c>
      <c r="AH41" s="50">
        <v>315</v>
      </c>
      <c r="AI41" s="50">
        <v>10278.6</v>
      </c>
      <c r="AJ41" s="50">
        <v>315</v>
      </c>
      <c r="AK41" s="50">
        <v>0</v>
      </c>
      <c r="AL41" s="50">
        <v>0</v>
      </c>
      <c r="AM41" s="50">
        <v>0</v>
      </c>
      <c r="AN41" s="50">
        <v>0</v>
      </c>
      <c r="AO41" s="50">
        <v>800</v>
      </c>
      <c r="AP41" s="50">
        <v>200</v>
      </c>
      <c r="AQ41" s="50">
        <f t="shared" si="6"/>
        <v>5045.3</v>
      </c>
      <c r="AR41" s="50">
        <f t="shared" si="7"/>
        <v>0</v>
      </c>
      <c r="AS41" s="50">
        <v>5045.3</v>
      </c>
      <c r="AT41" s="50">
        <v>0</v>
      </c>
      <c r="AU41" s="50">
        <v>0</v>
      </c>
      <c r="AV41" s="50">
        <v>0</v>
      </c>
      <c r="AW41" s="50">
        <v>5045.3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</row>
    <row r="42" spans="1:66" ht="16.5" customHeight="1">
      <c r="A42" s="72">
        <v>33</v>
      </c>
      <c r="B42" s="76" t="s">
        <v>164</v>
      </c>
      <c r="C42" s="50">
        <f t="shared" si="0"/>
        <v>52091.0253</v>
      </c>
      <c r="D42" s="50">
        <f t="shared" si="1"/>
        <v>6475.4618</v>
      </c>
      <c r="E42" s="50">
        <f t="shared" si="2"/>
        <v>48090.1</v>
      </c>
      <c r="F42" s="50">
        <f t="shared" si="3"/>
        <v>6080.7118</v>
      </c>
      <c r="G42" s="50">
        <f t="shared" si="4"/>
        <v>4000.9253</v>
      </c>
      <c r="H42" s="50">
        <f t="shared" si="5"/>
        <v>394.75</v>
      </c>
      <c r="I42" s="50">
        <v>25565</v>
      </c>
      <c r="J42" s="50">
        <v>3507.225</v>
      </c>
      <c r="K42" s="50">
        <v>0</v>
      </c>
      <c r="L42" s="50">
        <v>0</v>
      </c>
      <c r="M42" s="50">
        <v>15982</v>
      </c>
      <c r="N42" s="50">
        <v>2373.4868</v>
      </c>
      <c r="O42" s="50">
        <v>2400</v>
      </c>
      <c r="P42" s="50">
        <v>759.8636</v>
      </c>
      <c r="Q42" s="50">
        <v>3050</v>
      </c>
      <c r="R42" s="50">
        <v>665.5422</v>
      </c>
      <c r="S42" s="50">
        <v>320</v>
      </c>
      <c r="T42" s="50">
        <v>52.2</v>
      </c>
      <c r="U42" s="50">
        <v>150</v>
      </c>
      <c r="V42" s="50">
        <v>0</v>
      </c>
      <c r="W42" s="50">
        <v>1700</v>
      </c>
      <c r="X42" s="50">
        <v>42</v>
      </c>
      <c r="Y42" s="50">
        <v>1430</v>
      </c>
      <c r="Z42" s="50">
        <v>0</v>
      </c>
      <c r="AA42" s="50">
        <v>3392</v>
      </c>
      <c r="AB42" s="50">
        <v>199.6</v>
      </c>
      <c r="AC42" s="50">
        <v>4090</v>
      </c>
      <c r="AD42" s="50">
        <v>565.63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800</v>
      </c>
      <c r="AP42" s="50">
        <v>200</v>
      </c>
      <c r="AQ42" s="50">
        <f t="shared" si="6"/>
        <v>5743.1</v>
      </c>
      <c r="AR42" s="50">
        <f t="shared" si="7"/>
        <v>0</v>
      </c>
      <c r="AS42" s="50">
        <v>5743.1</v>
      </c>
      <c r="AT42" s="50">
        <v>0</v>
      </c>
      <c r="AU42" s="50">
        <v>0</v>
      </c>
      <c r="AV42" s="50">
        <v>0</v>
      </c>
      <c r="AW42" s="50">
        <v>5743.1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3700.9253</v>
      </c>
      <c r="BD42" s="50">
        <v>394.75</v>
      </c>
      <c r="BE42" s="50">
        <v>300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</row>
    <row r="43" spans="1:66" ht="16.5" customHeight="1">
      <c r="A43" s="72">
        <v>34</v>
      </c>
      <c r="B43" s="76" t="s">
        <v>165</v>
      </c>
      <c r="C43" s="50">
        <f t="shared" si="0"/>
        <v>22478.966</v>
      </c>
      <c r="D43" s="50">
        <f t="shared" si="1"/>
        <v>2216.0418999999997</v>
      </c>
      <c r="E43" s="50">
        <f t="shared" si="2"/>
        <v>22453.6</v>
      </c>
      <c r="F43" s="50">
        <f t="shared" si="3"/>
        <v>3320.0218999999997</v>
      </c>
      <c r="G43" s="50">
        <f t="shared" si="4"/>
        <v>25.365999999999985</v>
      </c>
      <c r="H43" s="50">
        <f t="shared" si="5"/>
        <v>-1103.98</v>
      </c>
      <c r="I43" s="50">
        <v>9900</v>
      </c>
      <c r="J43" s="50">
        <v>2373</v>
      </c>
      <c r="K43" s="50">
        <v>0</v>
      </c>
      <c r="L43" s="50">
        <v>0</v>
      </c>
      <c r="M43" s="50">
        <v>7601</v>
      </c>
      <c r="N43" s="50">
        <v>872.0219</v>
      </c>
      <c r="O43" s="50">
        <v>900</v>
      </c>
      <c r="P43" s="50">
        <v>241.3019</v>
      </c>
      <c r="Q43" s="50">
        <v>800</v>
      </c>
      <c r="R43" s="50">
        <v>0</v>
      </c>
      <c r="S43" s="50">
        <v>216</v>
      </c>
      <c r="T43" s="50">
        <v>36</v>
      </c>
      <c r="U43" s="50">
        <v>0</v>
      </c>
      <c r="V43" s="50">
        <v>0</v>
      </c>
      <c r="W43" s="50">
        <v>750</v>
      </c>
      <c r="X43" s="50">
        <v>50</v>
      </c>
      <c r="Y43" s="50">
        <v>600</v>
      </c>
      <c r="Z43" s="50">
        <v>50</v>
      </c>
      <c r="AA43" s="50">
        <v>3380</v>
      </c>
      <c r="AB43" s="50">
        <v>325</v>
      </c>
      <c r="AC43" s="50">
        <v>1300</v>
      </c>
      <c r="AD43" s="50">
        <v>219.72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500</v>
      </c>
      <c r="AP43" s="50">
        <v>75</v>
      </c>
      <c r="AQ43" s="50">
        <f t="shared" si="6"/>
        <v>4452.6</v>
      </c>
      <c r="AR43" s="50">
        <f t="shared" si="7"/>
        <v>0</v>
      </c>
      <c r="AS43" s="50">
        <v>4452.6</v>
      </c>
      <c r="AT43" s="50">
        <v>0</v>
      </c>
      <c r="AU43" s="50">
        <v>0</v>
      </c>
      <c r="AV43" s="50">
        <v>0</v>
      </c>
      <c r="AW43" s="50">
        <v>4452.6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4525.366</v>
      </c>
      <c r="BD43" s="50">
        <v>0</v>
      </c>
      <c r="BE43" s="50">
        <v>1500</v>
      </c>
      <c r="BF43" s="50">
        <v>0</v>
      </c>
      <c r="BG43" s="50">
        <v>0</v>
      </c>
      <c r="BH43" s="50">
        <v>0</v>
      </c>
      <c r="BI43" s="50">
        <v>-1000</v>
      </c>
      <c r="BJ43" s="50">
        <v>0</v>
      </c>
      <c r="BK43" s="50">
        <v>-5000</v>
      </c>
      <c r="BL43" s="50">
        <v>-1103.98</v>
      </c>
      <c r="BM43" s="50">
        <v>0</v>
      </c>
      <c r="BN43" s="50">
        <v>0</v>
      </c>
    </row>
    <row r="44" spans="1:66" ht="16.5" customHeight="1">
      <c r="A44" s="72">
        <v>35</v>
      </c>
      <c r="B44" s="76" t="s">
        <v>166</v>
      </c>
      <c r="C44" s="50">
        <f t="shared" si="0"/>
        <v>15077.3607</v>
      </c>
      <c r="D44" s="50">
        <f t="shared" si="1"/>
        <v>1596.9595</v>
      </c>
      <c r="E44" s="50">
        <f t="shared" si="2"/>
        <v>11805.9</v>
      </c>
      <c r="F44" s="50">
        <f t="shared" si="3"/>
        <v>1596.9595</v>
      </c>
      <c r="G44" s="50">
        <f t="shared" si="4"/>
        <v>3271.4607</v>
      </c>
      <c r="H44" s="50">
        <f t="shared" si="5"/>
        <v>0</v>
      </c>
      <c r="I44" s="50">
        <v>8115</v>
      </c>
      <c r="J44" s="50">
        <v>1414.2</v>
      </c>
      <c r="K44" s="50">
        <v>0</v>
      </c>
      <c r="L44" s="50">
        <v>0</v>
      </c>
      <c r="M44" s="50">
        <v>2460</v>
      </c>
      <c r="N44" s="50">
        <v>182.7595</v>
      </c>
      <c r="O44" s="50">
        <v>370</v>
      </c>
      <c r="P44" s="50">
        <v>142.7595</v>
      </c>
      <c r="Q44" s="50">
        <v>280</v>
      </c>
      <c r="R44" s="50">
        <v>0</v>
      </c>
      <c r="S44" s="50">
        <v>260</v>
      </c>
      <c r="T44" s="50">
        <v>40</v>
      </c>
      <c r="U44" s="50">
        <v>30</v>
      </c>
      <c r="V44" s="50">
        <v>0</v>
      </c>
      <c r="W44" s="50">
        <v>420</v>
      </c>
      <c r="X44" s="50">
        <v>0</v>
      </c>
      <c r="Y44" s="50">
        <v>330</v>
      </c>
      <c r="Z44" s="50">
        <v>0</v>
      </c>
      <c r="AA44" s="50">
        <v>300</v>
      </c>
      <c r="AB44" s="50">
        <v>0</v>
      </c>
      <c r="AC44" s="50">
        <v>550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40</v>
      </c>
      <c r="AL44" s="50">
        <v>0</v>
      </c>
      <c r="AM44" s="50">
        <v>0</v>
      </c>
      <c r="AN44" s="50">
        <v>0</v>
      </c>
      <c r="AO44" s="50">
        <v>120</v>
      </c>
      <c r="AP44" s="50">
        <v>0</v>
      </c>
      <c r="AQ44" s="50">
        <f t="shared" si="6"/>
        <v>1070.9</v>
      </c>
      <c r="AR44" s="50">
        <f t="shared" si="7"/>
        <v>0</v>
      </c>
      <c r="AS44" s="50">
        <v>1070.9</v>
      </c>
      <c r="AT44" s="50">
        <v>0</v>
      </c>
      <c r="AU44" s="50">
        <v>0</v>
      </c>
      <c r="AV44" s="50">
        <v>0</v>
      </c>
      <c r="AW44" s="50">
        <v>1070.9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1790</v>
      </c>
      <c r="BD44" s="50">
        <v>0</v>
      </c>
      <c r="BE44" s="50">
        <v>1481.4607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</row>
    <row r="45" spans="1:66" ht="16.5" customHeight="1">
      <c r="A45" s="72">
        <v>36</v>
      </c>
      <c r="B45" s="76" t="s">
        <v>167</v>
      </c>
      <c r="C45" s="50">
        <f t="shared" si="0"/>
        <v>103506.7722</v>
      </c>
      <c r="D45" s="50">
        <f t="shared" si="1"/>
        <v>13078.798200000001</v>
      </c>
      <c r="E45" s="50">
        <f t="shared" si="2"/>
        <v>92222.3</v>
      </c>
      <c r="F45" s="50">
        <f t="shared" si="3"/>
        <v>13078.798200000001</v>
      </c>
      <c r="G45" s="50">
        <f t="shared" si="4"/>
        <v>11284.4722</v>
      </c>
      <c r="H45" s="50">
        <f t="shared" si="5"/>
        <v>0</v>
      </c>
      <c r="I45" s="50">
        <v>21000</v>
      </c>
      <c r="J45" s="50">
        <v>4628.344</v>
      </c>
      <c r="K45" s="50">
        <v>0</v>
      </c>
      <c r="L45" s="50">
        <v>0</v>
      </c>
      <c r="M45" s="50">
        <v>20130</v>
      </c>
      <c r="N45" s="50">
        <v>2965.4542</v>
      </c>
      <c r="O45" s="50">
        <v>2500</v>
      </c>
      <c r="P45" s="50">
        <v>872.0968</v>
      </c>
      <c r="Q45" s="50">
        <v>2600</v>
      </c>
      <c r="R45" s="50">
        <v>414.465</v>
      </c>
      <c r="S45" s="50">
        <v>500</v>
      </c>
      <c r="T45" s="50">
        <v>78.1264</v>
      </c>
      <c r="U45" s="50">
        <v>1200</v>
      </c>
      <c r="V45" s="50">
        <v>0</v>
      </c>
      <c r="W45" s="50">
        <v>2890</v>
      </c>
      <c r="X45" s="50">
        <v>318.4</v>
      </c>
      <c r="Y45" s="50">
        <v>2200</v>
      </c>
      <c r="Z45" s="50">
        <v>284</v>
      </c>
      <c r="AA45" s="50">
        <v>5750</v>
      </c>
      <c r="AB45" s="50">
        <v>825.8</v>
      </c>
      <c r="AC45" s="50">
        <v>4160</v>
      </c>
      <c r="AD45" s="50">
        <v>328</v>
      </c>
      <c r="AE45" s="50">
        <v>0</v>
      </c>
      <c r="AF45" s="50">
        <v>0</v>
      </c>
      <c r="AG45" s="50">
        <v>33000</v>
      </c>
      <c r="AH45" s="50">
        <v>5200</v>
      </c>
      <c r="AI45" s="50">
        <v>33000</v>
      </c>
      <c r="AJ45" s="50">
        <v>5200</v>
      </c>
      <c r="AK45" s="50">
        <v>0</v>
      </c>
      <c r="AL45" s="50">
        <v>0</v>
      </c>
      <c r="AM45" s="50">
        <v>0</v>
      </c>
      <c r="AN45" s="50">
        <v>0</v>
      </c>
      <c r="AO45" s="50">
        <v>2850</v>
      </c>
      <c r="AP45" s="50">
        <v>285</v>
      </c>
      <c r="AQ45" s="50">
        <f t="shared" si="6"/>
        <v>15242.3</v>
      </c>
      <c r="AR45" s="50">
        <f t="shared" si="7"/>
        <v>0</v>
      </c>
      <c r="AS45" s="50">
        <v>15242.3</v>
      </c>
      <c r="AT45" s="50">
        <v>0</v>
      </c>
      <c r="AU45" s="50">
        <v>0</v>
      </c>
      <c r="AV45" s="50">
        <v>0</v>
      </c>
      <c r="AW45" s="50">
        <v>14892.3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11284.4722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</row>
    <row r="46" spans="1:66" ht="16.5" customHeight="1">
      <c r="A46" s="72">
        <v>37</v>
      </c>
      <c r="B46" s="76" t="s">
        <v>168</v>
      </c>
      <c r="C46" s="50">
        <f t="shared" si="0"/>
        <v>78888.0589</v>
      </c>
      <c r="D46" s="50">
        <f t="shared" si="1"/>
        <v>16196.713000000002</v>
      </c>
      <c r="E46" s="50">
        <f t="shared" si="2"/>
        <v>78624.5</v>
      </c>
      <c r="F46" s="50">
        <f t="shared" si="3"/>
        <v>15934.113000000001</v>
      </c>
      <c r="G46" s="50">
        <f t="shared" si="4"/>
        <v>263.5589</v>
      </c>
      <c r="H46" s="50">
        <f t="shared" si="5"/>
        <v>262.6</v>
      </c>
      <c r="I46" s="50">
        <v>21700</v>
      </c>
      <c r="J46" s="50">
        <v>5132.3</v>
      </c>
      <c r="K46" s="50">
        <v>0</v>
      </c>
      <c r="L46" s="50">
        <v>0</v>
      </c>
      <c r="M46" s="50">
        <v>22660</v>
      </c>
      <c r="N46" s="50">
        <v>5949.813</v>
      </c>
      <c r="O46" s="50">
        <v>980</v>
      </c>
      <c r="P46" s="50">
        <v>247.183</v>
      </c>
      <c r="Q46" s="50">
        <v>4050</v>
      </c>
      <c r="R46" s="50">
        <v>1126.5</v>
      </c>
      <c r="S46" s="50">
        <v>280</v>
      </c>
      <c r="T46" s="50">
        <v>38</v>
      </c>
      <c r="U46" s="50">
        <v>300</v>
      </c>
      <c r="V46" s="50">
        <v>44</v>
      </c>
      <c r="W46" s="50">
        <v>2560</v>
      </c>
      <c r="X46" s="50">
        <v>556.23</v>
      </c>
      <c r="Y46" s="50">
        <v>2200</v>
      </c>
      <c r="Z46" s="50">
        <v>449.53</v>
      </c>
      <c r="AA46" s="50">
        <v>6270</v>
      </c>
      <c r="AB46" s="50">
        <v>1720</v>
      </c>
      <c r="AC46" s="50">
        <v>7770</v>
      </c>
      <c r="AD46" s="50">
        <v>2197.9</v>
      </c>
      <c r="AE46" s="50">
        <v>0</v>
      </c>
      <c r="AF46" s="50">
        <v>0</v>
      </c>
      <c r="AG46" s="50">
        <v>25640</v>
      </c>
      <c r="AH46" s="50">
        <v>4477</v>
      </c>
      <c r="AI46" s="50">
        <v>25640</v>
      </c>
      <c r="AJ46" s="50">
        <v>4477</v>
      </c>
      <c r="AK46" s="50">
        <v>0</v>
      </c>
      <c r="AL46" s="50">
        <v>0</v>
      </c>
      <c r="AM46" s="50">
        <v>0</v>
      </c>
      <c r="AN46" s="50">
        <v>0</v>
      </c>
      <c r="AO46" s="50">
        <v>1500</v>
      </c>
      <c r="AP46" s="50">
        <v>375</v>
      </c>
      <c r="AQ46" s="50">
        <f t="shared" si="6"/>
        <v>7124.5</v>
      </c>
      <c r="AR46" s="50">
        <f t="shared" si="7"/>
        <v>0</v>
      </c>
      <c r="AS46" s="50">
        <v>7124.5</v>
      </c>
      <c r="AT46" s="50">
        <v>0</v>
      </c>
      <c r="AU46" s="50">
        <v>0</v>
      </c>
      <c r="AV46" s="50">
        <v>0</v>
      </c>
      <c r="AW46" s="50">
        <v>7124.5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370.9589</v>
      </c>
      <c r="BF46" s="50">
        <v>370</v>
      </c>
      <c r="BG46" s="50">
        <v>0</v>
      </c>
      <c r="BH46" s="50">
        <v>0</v>
      </c>
      <c r="BI46" s="50">
        <v>0</v>
      </c>
      <c r="BJ46" s="50">
        <v>0</v>
      </c>
      <c r="BK46" s="50">
        <v>-107.4</v>
      </c>
      <c r="BL46" s="50">
        <v>-107.4</v>
      </c>
      <c r="BM46" s="50">
        <v>0</v>
      </c>
      <c r="BN46" s="50">
        <v>0</v>
      </c>
    </row>
    <row r="47" spans="1:67" ht="16.5" customHeight="1">
      <c r="A47" s="72">
        <v>38</v>
      </c>
      <c r="B47" s="76" t="s">
        <v>169</v>
      </c>
      <c r="C47" s="50">
        <f t="shared" si="0"/>
        <v>784426.9256</v>
      </c>
      <c r="D47" s="50">
        <f t="shared" si="1"/>
        <v>108463.56370000001</v>
      </c>
      <c r="E47" s="50">
        <f t="shared" si="2"/>
        <v>727923.532</v>
      </c>
      <c r="F47" s="50">
        <f t="shared" si="3"/>
        <v>104492.32070000001</v>
      </c>
      <c r="G47" s="50">
        <f t="shared" si="4"/>
        <v>194503.3936</v>
      </c>
      <c r="H47" s="50">
        <f t="shared" si="5"/>
        <v>3971.2430000000004</v>
      </c>
      <c r="I47" s="50">
        <v>313564</v>
      </c>
      <c r="J47" s="50">
        <v>62683.26</v>
      </c>
      <c r="K47" s="50">
        <v>0</v>
      </c>
      <c r="L47" s="50">
        <v>0</v>
      </c>
      <c r="M47" s="50">
        <v>166248.05</v>
      </c>
      <c r="N47" s="50">
        <v>24902.5817</v>
      </c>
      <c r="O47" s="50">
        <v>43000</v>
      </c>
      <c r="P47" s="50">
        <v>15560.4265</v>
      </c>
      <c r="Q47" s="50">
        <v>10390</v>
      </c>
      <c r="R47" s="50">
        <v>659.8303</v>
      </c>
      <c r="S47" s="50">
        <v>2304</v>
      </c>
      <c r="T47" s="50">
        <v>320.3123</v>
      </c>
      <c r="U47" s="50">
        <v>2586</v>
      </c>
      <c r="V47" s="50">
        <v>48.8</v>
      </c>
      <c r="W47" s="50">
        <v>15530</v>
      </c>
      <c r="X47" s="50">
        <v>479.3</v>
      </c>
      <c r="Y47" s="50">
        <v>10750</v>
      </c>
      <c r="Z47" s="50">
        <v>302.5</v>
      </c>
      <c r="AA47" s="50">
        <v>51150</v>
      </c>
      <c r="AB47" s="50">
        <v>5208.617</v>
      </c>
      <c r="AC47" s="50">
        <v>36588.05</v>
      </c>
      <c r="AD47" s="50">
        <v>2461.2956</v>
      </c>
      <c r="AE47" s="50">
        <v>0</v>
      </c>
      <c r="AF47" s="50">
        <v>0</v>
      </c>
      <c r="AG47" s="50">
        <v>80000</v>
      </c>
      <c r="AH47" s="50">
        <v>16017.119</v>
      </c>
      <c r="AI47" s="50">
        <v>80000</v>
      </c>
      <c r="AJ47" s="50">
        <v>16017.119</v>
      </c>
      <c r="AK47" s="50">
        <v>15700</v>
      </c>
      <c r="AL47" s="50">
        <v>0</v>
      </c>
      <c r="AM47" s="50">
        <v>2000</v>
      </c>
      <c r="AN47" s="50">
        <v>0</v>
      </c>
      <c r="AO47" s="50">
        <v>8400</v>
      </c>
      <c r="AP47" s="50">
        <v>690</v>
      </c>
      <c r="AQ47" s="50">
        <f t="shared" si="6"/>
        <v>6011.481999999989</v>
      </c>
      <c r="AR47" s="50">
        <f t="shared" si="7"/>
        <v>199.36</v>
      </c>
      <c r="AS47" s="50">
        <v>144011.482</v>
      </c>
      <c r="AT47" s="50">
        <v>199.36</v>
      </c>
      <c r="AU47" s="50">
        <v>0</v>
      </c>
      <c r="AV47" s="50">
        <v>0</v>
      </c>
      <c r="AW47" s="50">
        <v>140761.482</v>
      </c>
      <c r="AX47" s="50">
        <v>0</v>
      </c>
      <c r="AY47" s="50">
        <v>0</v>
      </c>
      <c r="AZ47" s="50">
        <v>0</v>
      </c>
      <c r="BA47" s="50">
        <v>138000</v>
      </c>
      <c r="BB47" s="50">
        <v>0</v>
      </c>
      <c r="BC47" s="50">
        <v>136653.393</v>
      </c>
      <c r="BD47" s="50">
        <v>1331</v>
      </c>
      <c r="BE47" s="50">
        <v>57850.0006</v>
      </c>
      <c r="BF47" s="50">
        <v>3508.3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-868.057</v>
      </c>
      <c r="BM47" s="50">
        <v>0</v>
      </c>
      <c r="BN47" s="50">
        <v>0</v>
      </c>
      <c r="BO47" s="44"/>
    </row>
    <row r="48" spans="1:66" ht="16.5" customHeight="1">
      <c r="A48" s="72">
        <v>39</v>
      </c>
      <c r="B48" s="76" t="s">
        <v>170</v>
      </c>
      <c r="C48" s="50">
        <f t="shared" si="0"/>
        <v>111030.5134</v>
      </c>
      <c r="D48" s="50">
        <f t="shared" si="1"/>
        <v>13298.6738</v>
      </c>
      <c r="E48" s="50">
        <f t="shared" si="2"/>
        <v>85812</v>
      </c>
      <c r="F48" s="50">
        <f t="shared" si="3"/>
        <v>12348.6738</v>
      </c>
      <c r="G48" s="50">
        <f t="shared" si="4"/>
        <v>25218.5134</v>
      </c>
      <c r="H48" s="50">
        <f t="shared" si="5"/>
        <v>950</v>
      </c>
      <c r="I48" s="50">
        <v>49176</v>
      </c>
      <c r="J48" s="50">
        <v>9914.524</v>
      </c>
      <c r="K48" s="50">
        <v>0</v>
      </c>
      <c r="L48" s="50">
        <v>0</v>
      </c>
      <c r="M48" s="50">
        <v>26945.1</v>
      </c>
      <c r="N48" s="50">
        <v>2184.1498</v>
      </c>
      <c r="O48" s="50">
        <v>4500</v>
      </c>
      <c r="P48" s="50">
        <v>1036.6492</v>
      </c>
      <c r="Q48" s="50">
        <v>0</v>
      </c>
      <c r="R48" s="50">
        <v>0</v>
      </c>
      <c r="S48" s="50">
        <v>768</v>
      </c>
      <c r="T48" s="50">
        <v>149.73</v>
      </c>
      <c r="U48" s="50">
        <v>1000</v>
      </c>
      <c r="V48" s="50">
        <v>83</v>
      </c>
      <c r="W48" s="50">
        <v>4897.1</v>
      </c>
      <c r="X48" s="50">
        <v>54.7</v>
      </c>
      <c r="Y48" s="50">
        <v>1000</v>
      </c>
      <c r="Z48" s="50">
        <v>0</v>
      </c>
      <c r="AA48" s="50">
        <v>7500</v>
      </c>
      <c r="AB48" s="50">
        <v>364.1</v>
      </c>
      <c r="AC48" s="50">
        <v>6600</v>
      </c>
      <c r="AD48" s="50">
        <v>255.9706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2390.9</v>
      </c>
      <c r="AP48" s="50">
        <v>250</v>
      </c>
      <c r="AQ48" s="50">
        <f t="shared" si="6"/>
        <v>7300</v>
      </c>
      <c r="AR48" s="50">
        <f t="shared" si="7"/>
        <v>0</v>
      </c>
      <c r="AS48" s="50">
        <v>7300</v>
      </c>
      <c r="AT48" s="50">
        <v>0</v>
      </c>
      <c r="AU48" s="50">
        <v>0</v>
      </c>
      <c r="AV48" s="50">
        <v>0</v>
      </c>
      <c r="AW48" s="50">
        <v>6000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20218.5134</v>
      </c>
      <c r="BD48" s="50">
        <v>0</v>
      </c>
      <c r="BE48" s="50">
        <v>5000</v>
      </c>
      <c r="BF48" s="50">
        <v>950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</row>
    <row r="49" spans="1:67" ht="16.5" customHeight="1">
      <c r="A49" s="72">
        <v>40</v>
      </c>
      <c r="B49" s="76" t="s">
        <v>171</v>
      </c>
      <c r="C49" s="50">
        <f t="shared" si="0"/>
        <v>190181</v>
      </c>
      <c r="D49" s="50">
        <f t="shared" si="1"/>
        <v>34279.4185</v>
      </c>
      <c r="E49" s="50">
        <f t="shared" si="2"/>
        <v>177966.4</v>
      </c>
      <c r="F49" s="50">
        <f t="shared" si="3"/>
        <v>34350.3085</v>
      </c>
      <c r="G49" s="50">
        <f t="shared" si="4"/>
        <v>12214.6</v>
      </c>
      <c r="H49" s="50">
        <f t="shared" si="5"/>
        <v>-70.88999999999999</v>
      </c>
      <c r="I49" s="50">
        <v>69650</v>
      </c>
      <c r="J49" s="50">
        <v>15772.433</v>
      </c>
      <c r="K49" s="50">
        <v>0</v>
      </c>
      <c r="L49" s="50">
        <v>0</v>
      </c>
      <c r="M49" s="50">
        <v>49432.9</v>
      </c>
      <c r="N49" s="50">
        <v>7257.3755</v>
      </c>
      <c r="O49" s="50">
        <v>4464.1</v>
      </c>
      <c r="P49" s="50">
        <v>2642.8394</v>
      </c>
      <c r="Q49" s="50">
        <v>120</v>
      </c>
      <c r="R49" s="50">
        <v>16.259</v>
      </c>
      <c r="S49" s="50">
        <v>950</v>
      </c>
      <c r="T49" s="50">
        <v>175.2539</v>
      </c>
      <c r="U49" s="50">
        <v>998.8</v>
      </c>
      <c r="V49" s="50">
        <v>104</v>
      </c>
      <c r="W49" s="50">
        <v>5780</v>
      </c>
      <c r="X49" s="50">
        <v>486.8102</v>
      </c>
      <c r="Y49" s="50">
        <v>2050</v>
      </c>
      <c r="Z49" s="50">
        <v>150.336</v>
      </c>
      <c r="AA49" s="50">
        <v>14660</v>
      </c>
      <c r="AB49" s="50">
        <v>2135.5</v>
      </c>
      <c r="AC49" s="50">
        <v>18870</v>
      </c>
      <c r="AD49" s="50">
        <v>1510.04</v>
      </c>
      <c r="AE49" s="50">
        <v>0</v>
      </c>
      <c r="AF49" s="50">
        <v>0</v>
      </c>
      <c r="AG49" s="50">
        <v>43128.9</v>
      </c>
      <c r="AH49" s="50">
        <v>10610</v>
      </c>
      <c r="AI49" s="50">
        <v>43128.9</v>
      </c>
      <c r="AJ49" s="50">
        <v>10610</v>
      </c>
      <c r="AK49" s="50">
        <v>1790</v>
      </c>
      <c r="AL49" s="50">
        <v>360</v>
      </c>
      <c r="AM49" s="50">
        <v>0</v>
      </c>
      <c r="AN49" s="50">
        <v>0</v>
      </c>
      <c r="AO49" s="50">
        <v>2000</v>
      </c>
      <c r="AP49" s="50">
        <v>50</v>
      </c>
      <c r="AQ49" s="50">
        <f t="shared" si="6"/>
        <v>11964.6</v>
      </c>
      <c r="AR49" s="50">
        <f t="shared" si="7"/>
        <v>300.5</v>
      </c>
      <c r="AS49" s="50">
        <v>11964.6</v>
      </c>
      <c r="AT49" s="50">
        <v>300.5</v>
      </c>
      <c r="AU49" s="50">
        <v>0</v>
      </c>
      <c r="AV49" s="50">
        <v>0</v>
      </c>
      <c r="AW49" s="50">
        <v>10629.6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7254.6</v>
      </c>
      <c r="BD49" s="50">
        <v>149.28</v>
      </c>
      <c r="BE49" s="50">
        <v>5950</v>
      </c>
      <c r="BF49" s="50">
        <v>0</v>
      </c>
      <c r="BG49" s="50">
        <v>0</v>
      </c>
      <c r="BH49" s="50">
        <v>0</v>
      </c>
      <c r="BI49" s="50">
        <v>0</v>
      </c>
      <c r="BJ49" s="50">
        <v>-220.17</v>
      </c>
      <c r="BK49" s="50">
        <v>-990</v>
      </c>
      <c r="BL49" s="50">
        <v>0</v>
      </c>
      <c r="BM49" s="50">
        <v>0</v>
      </c>
      <c r="BN49" s="50">
        <v>0</v>
      </c>
      <c r="BO49" s="44"/>
    </row>
    <row r="50" spans="1:67" ht="16.5" customHeight="1">
      <c r="A50" s="72">
        <v>41</v>
      </c>
      <c r="B50" s="76" t="s">
        <v>172</v>
      </c>
      <c r="C50" s="50">
        <f t="shared" si="0"/>
        <v>309182.1495</v>
      </c>
      <c r="D50" s="50">
        <f t="shared" si="1"/>
        <v>36507.407999999996</v>
      </c>
      <c r="E50" s="50">
        <f t="shared" si="2"/>
        <v>251309.9</v>
      </c>
      <c r="F50" s="50">
        <f t="shared" si="3"/>
        <v>40007.407999999996</v>
      </c>
      <c r="G50" s="50">
        <f t="shared" si="4"/>
        <v>61372.2495</v>
      </c>
      <c r="H50" s="50">
        <f t="shared" si="5"/>
        <v>0</v>
      </c>
      <c r="I50" s="50">
        <v>84133.2</v>
      </c>
      <c r="J50" s="50">
        <v>18480.658</v>
      </c>
      <c r="K50" s="50">
        <v>0</v>
      </c>
      <c r="L50" s="50">
        <v>0</v>
      </c>
      <c r="M50" s="50">
        <v>66055.2</v>
      </c>
      <c r="N50" s="50">
        <v>5792.015</v>
      </c>
      <c r="O50" s="50">
        <v>9000</v>
      </c>
      <c r="P50" s="50">
        <v>4011.616</v>
      </c>
      <c r="Q50" s="50">
        <v>1000</v>
      </c>
      <c r="R50" s="50">
        <v>85.24</v>
      </c>
      <c r="S50" s="50">
        <v>470</v>
      </c>
      <c r="T50" s="50">
        <v>67.559</v>
      </c>
      <c r="U50" s="50">
        <v>340</v>
      </c>
      <c r="V50" s="50">
        <v>15.4</v>
      </c>
      <c r="W50" s="50">
        <v>6800</v>
      </c>
      <c r="X50" s="50">
        <v>607.2</v>
      </c>
      <c r="Y50" s="50">
        <v>4950</v>
      </c>
      <c r="Z50" s="50">
        <v>323.2</v>
      </c>
      <c r="AA50" s="50">
        <v>18873.9</v>
      </c>
      <c r="AB50" s="50">
        <v>50</v>
      </c>
      <c r="AC50" s="50">
        <v>22251.3</v>
      </c>
      <c r="AD50" s="50">
        <v>722</v>
      </c>
      <c r="AE50" s="50">
        <v>0</v>
      </c>
      <c r="AF50" s="50">
        <v>0</v>
      </c>
      <c r="AG50" s="50">
        <v>49200</v>
      </c>
      <c r="AH50" s="50">
        <v>10648.135</v>
      </c>
      <c r="AI50" s="50">
        <v>49200</v>
      </c>
      <c r="AJ50" s="50">
        <v>10648.135</v>
      </c>
      <c r="AK50" s="50">
        <v>3000</v>
      </c>
      <c r="AL50" s="50">
        <v>876</v>
      </c>
      <c r="AM50" s="50">
        <v>3000</v>
      </c>
      <c r="AN50" s="50">
        <v>876</v>
      </c>
      <c r="AO50" s="50">
        <v>3800</v>
      </c>
      <c r="AP50" s="50">
        <v>310</v>
      </c>
      <c r="AQ50" s="50">
        <f t="shared" si="6"/>
        <v>41621.5</v>
      </c>
      <c r="AR50" s="50">
        <f t="shared" si="7"/>
        <v>400.5999999999999</v>
      </c>
      <c r="AS50" s="50">
        <v>45121.5</v>
      </c>
      <c r="AT50" s="50">
        <v>3900.6</v>
      </c>
      <c r="AU50" s="50">
        <v>0</v>
      </c>
      <c r="AV50" s="50">
        <v>0</v>
      </c>
      <c r="AW50" s="50">
        <v>42821.5</v>
      </c>
      <c r="AX50" s="50">
        <v>3500</v>
      </c>
      <c r="AY50" s="50">
        <v>0</v>
      </c>
      <c r="AZ50" s="50">
        <v>0</v>
      </c>
      <c r="BA50" s="50">
        <v>3500</v>
      </c>
      <c r="BB50" s="50">
        <v>3500</v>
      </c>
      <c r="BC50" s="50">
        <v>45872.2495</v>
      </c>
      <c r="BD50" s="50">
        <v>0</v>
      </c>
      <c r="BE50" s="50">
        <v>15500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44"/>
    </row>
    <row r="51" spans="1:66" ht="16.5" customHeight="1">
      <c r="A51" s="72">
        <v>42</v>
      </c>
      <c r="B51" s="76" t="s">
        <v>173</v>
      </c>
      <c r="C51" s="50">
        <f t="shared" si="0"/>
        <v>186712.6324</v>
      </c>
      <c r="D51" s="50">
        <f t="shared" si="1"/>
        <v>19858.776400000002</v>
      </c>
      <c r="E51" s="50">
        <f t="shared" si="2"/>
        <v>138155.1</v>
      </c>
      <c r="F51" s="50">
        <f t="shared" si="3"/>
        <v>19934.3764</v>
      </c>
      <c r="G51" s="50">
        <f t="shared" si="4"/>
        <v>48557.5324</v>
      </c>
      <c r="H51" s="50">
        <f t="shared" si="5"/>
        <v>-75.6</v>
      </c>
      <c r="I51" s="50">
        <v>79441</v>
      </c>
      <c r="J51" s="50">
        <v>16395.377</v>
      </c>
      <c r="K51" s="50">
        <v>0</v>
      </c>
      <c r="L51" s="50">
        <v>0</v>
      </c>
      <c r="M51" s="50">
        <v>30544.1</v>
      </c>
      <c r="N51" s="50">
        <v>3027.4994</v>
      </c>
      <c r="O51" s="50">
        <v>5170.6</v>
      </c>
      <c r="P51" s="50">
        <v>2086.3014</v>
      </c>
      <c r="Q51" s="50">
        <v>100</v>
      </c>
      <c r="R51" s="50">
        <v>0</v>
      </c>
      <c r="S51" s="50">
        <v>945.5</v>
      </c>
      <c r="T51" s="50">
        <v>141</v>
      </c>
      <c r="U51" s="50">
        <v>600</v>
      </c>
      <c r="V51" s="50">
        <v>59</v>
      </c>
      <c r="W51" s="50">
        <v>1450</v>
      </c>
      <c r="X51" s="50">
        <v>141.368</v>
      </c>
      <c r="Y51" s="50">
        <v>100</v>
      </c>
      <c r="Z51" s="50">
        <v>0</v>
      </c>
      <c r="AA51" s="50">
        <v>4200</v>
      </c>
      <c r="AB51" s="50">
        <v>23.75</v>
      </c>
      <c r="AC51" s="50">
        <v>15858</v>
      </c>
      <c r="AD51" s="50">
        <v>514.08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3000</v>
      </c>
      <c r="AL51" s="50">
        <v>145</v>
      </c>
      <c r="AM51" s="50">
        <v>500</v>
      </c>
      <c r="AN51" s="50">
        <v>0</v>
      </c>
      <c r="AO51" s="50">
        <v>2700</v>
      </c>
      <c r="AP51" s="50">
        <v>200</v>
      </c>
      <c r="AQ51" s="50">
        <f t="shared" si="6"/>
        <v>22470</v>
      </c>
      <c r="AR51" s="50">
        <f t="shared" si="7"/>
        <v>166.5</v>
      </c>
      <c r="AS51" s="50">
        <v>22470</v>
      </c>
      <c r="AT51" s="50">
        <v>166.5</v>
      </c>
      <c r="AU51" s="50">
        <v>0</v>
      </c>
      <c r="AV51" s="50">
        <v>0</v>
      </c>
      <c r="AW51" s="50">
        <v>20000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5657.5324</v>
      </c>
      <c r="BD51" s="50">
        <v>0</v>
      </c>
      <c r="BE51" s="50">
        <v>42900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-75.6</v>
      </c>
      <c r="BM51" s="50">
        <v>0</v>
      </c>
      <c r="BN51" s="50">
        <v>0</v>
      </c>
    </row>
    <row r="52" spans="1:66" ht="16.5" customHeight="1">
      <c r="A52" s="52"/>
      <c r="B52" s="51" t="s">
        <v>94</v>
      </c>
      <c r="C52" s="50">
        <f t="shared" si="0"/>
        <v>10516430.0326</v>
      </c>
      <c r="D52" s="50">
        <f t="shared" si="1"/>
        <v>1442510.4578</v>
      </c>
      <c r="E52" s="50">
        <f t="shared" si="2"/>
        <v>8856083.6811</v>
      </c>
      <c r="F52" s="50">
        <f t="shared" si="3"/>
        <v>1278246.1786</v>
      </c>
      <c r="G52" s="50">
        <f t="shared" si="4"/>
        <v>2326588.9515</v>
      </c>
      <c r="H52" s="50">
        <f t="shared" si="5"/>
        <v>170431.2792</v>
      </c>
      <c r="I52" s="50">
        <v>2365796.2</v>
      </c>
      <c r="J52" s="50">
        <v>463031.252</v>
      </c>
      <c r="K52" s="50">
        <v>0</v>
      </c>
      <c r="L52" s="50">
        <v>0</v>
      </c>
      <c r="M52" s="50">
        <v>1756519.6891</v>
      </c>
      <c r="N52" s="50">
        <v>238253.0116</v>
      </c>
      <c r="O52" s="50">
        <v>399797.4053</v>
      </c>
      <c r="P52" s="50">
        <v>108399.9953</v>
      </c>
      <c r="Q52" s="50">
        <v>155323.4</v>
      </c>
      <c r="R52" s="50">
        <v>26422.7177</v>
      </c>
      <c r="S52" s="50">
        <v>28652.5</v>
      </c>
      <c r="T52" s="50">
        <v>6424.092</v>
      </c>
      <c r="U52" s="50">
        <v>54253.4</v>
      </c>
      <c r="V52" s="50">
        <v>3779.1</v>
      </c>
      <c r="W52" s="50">
        <v>201810.7</v>
      </c>
      <c r="X52" s="50">
        <v>17103.0895</v>
      </c>
      <c r="Y52" s="50">
        <v>142714.6</v>
      </c>
      <c r="Z52" s="50">
        <v>12739.0372</v>
      </c>
      <c r="AA52" s="50">
        <v>389971.4</v>
      </c>
      <c r="AB52" s="50">
        <v>26032.6856</v>
      </c>
      <c r="AC52" s="50">
        <v>426375.85</v>
      </c>
      <c r="AD52" s="50">
        <v>41535.3535</v>
      </c>
      <c r="AE52" s="50">
        <v>102822.1</v>
      </c>
      <c r="AF52" s="50">
        <v>18500</v>
      </c>
      <c r="AG52" s="50">
        <v>3078591.352</v>
      </c>
      <c r="AH52" s="50">
        <v>508803.603</v>
      </c>
      <c r="AI52" s="50">
        <v>3033491.352</v>
      </c>
      <c r="AJ52" s="50">
        <v>508803.603</v>
      </c>
      <c r="AK52" s="50">
        <v>67452.31</v>
      </c>
      <c r="AL52" s="50">
        <v>4877.796</v>
      </c>
      <c r="AM52" s="50">
        <v>11546.51</v>
      </c>
      <c r="AN52" s="50">
        <v>3042.51</v>
      </c>
      <c r="AO52" s="50">
        <v>123069.9</v>
      </c>
      <c r="AP52" s="50">
        <v>8170.3</v>
      </c>
      <c r="AQ52" s="50">
        <f t="shared" si="6"/>
        <v>695589.5299999999</v>
      </c>
      <c r="AR52" s="50">
        <f t="shared" si="7"/>
        <v>30443.216</v>
      </c>
      <c r="AS52" s="50">
        <v>1361832.13</v>
      </c>
      <c r="AT52" s="50">
        <v>36610.216</v>
      </c>
      <c r="AU52" s="50">
        <v>0</v>
      </c>
      <c r="AV52" s="50">
        <v>0</v>
      </c>
      <c r="AW52" s="50">
        <v>1111849.73</v>
      </c>
      <c r="AX52" s="50">
        <v>6665.737</v>
      </c>
      <c r="AY52" s="50">
        <v>0</v>
      </c>
      <c r="AZ52" s="50">
        <v>0</v>
      </c>
      <c r="BA52" s="50">
        <v>666242.6</v>
      </c>
      <c r="BB52" s="50">
        <v>6167</v>
      </c>
      <c r="BC52" s="50">
        <v>1655009.1172</v>
      </c>
      <c r="BD52" s="50">
        <v>18932.316</v>
      </c>
      <c r="BE52" s="50">
        <v>794948.7343</v>
      </c>
      <c r="BF52" s="50">
        <v>189064.8</v>
      </c>
      <c r="BG52" s="50">
        <v>0</v>
      </c>
      <c r="BH52" s="50">
        <v>0</v>
      </c>
      <c r="BI52" s="50">
        <v>-13600</v>
      </c>
      <c r="BJ52" s="50">
        <v>-300.3864</v>
      </c>
      <c r="BK52" s="50">
        <v>-109768.9</v>
      </c>
      <c r="BL52" s="50">
        <v>-37265.4504</v>
      </c>
      <c r="BM52" s="50">
        <v>0</v>
      </c>
      <c r="BN52" s="50">
        <v>0</v>
      </c>
    </row>
  </sheetData>
  <sheetProtection/>
  <protectedRanges>
    <protectedRange sqref="AS10:BN52" name="Range3"/>
    <protectedRange sqref="B52" name="Range1"/>
    <protectedRange sqref="I10:AP52" name="Range2"/>
    <protectedRange sqref="B10:B51" name="Range3_2"/>
  </protectedRanges>
  <mergeCells count="51">
    <mergeCell ref="A2:H2"/>
    <mergeCell ref="A3:A8"/>
    <mergeCell ref="B3:B8"/>
    <mergeCell ref="C3:H6"/>
    <mergeCell ref="I3:BB3"/>
    <mergeCell ref="M6:N7"/>
    <mergeCell ref="O6:AD6"/>
    <mergeCell ref="AE6:AF7"/>
    <mergeCell ref="AG6:AH7"/>
    <mergeCell ref="BC3:BN3"/>
    <mergeCell ref="I4:BB4"/>
    <mergeCell ref="BC4:BH4"/>
    <mergeCell ref="BI4:BN4"/>
    <mergeCell ref="I5:BB5"/>
    <mergeCell ref="BC5:BF5"/>
    <mergeCell ref="BG5:BH7"/>
    <mergeCell ref="BI5:BJ7"/>
    <mergeCell ref="BK5:BN6"/>
    <mergeCell ref="I6:L6"/>
    <mergeCell ref="AQ6:AV6"/>
    <mergeCell ref="AW6:BB6"/>
    <mergeCell ref="AM7:AN7"/>
    <mergeCell ref="AQ7:AR7"/>
    <mergeCell ref="AS7:AT7"/>
    <mergeCell ref="AU7:AV7"/>
    <mergeCell ref="Q7:R7"/>
    <mergeCell ref="S7:T7"/>
    <mergeCell ref="AI6:AJ6"/>
    <mergeCell ref="AK6:AL7"/>
    <mergeCell ref="AM6:AN6"/>
    <mergeCell ref="AO6:AP7"/>
    <mergeCell ref="AC7:AD7"/>
    <mergeCell ref="AI7:AJ7"/>
    <mergeCell ref="BC6:BD7"/>
    <mergeCell ref="BE6:BF7"/>
    <mergeCell ref="C7:D7"/>
    <mergeCell ref="E7:F7"/>
    <mergeCell ref="G7:H7"/>
    <mergeCell ref="I7:J7"/>
    <mergeCell ref="K7:L7"/>
    <mergeCell ref="O7:P7"/>
    <mergeCell ref="AW7:AX7"/>
    <mergeCell ref="AY7:AZ7"/>
    <mergeCell ref="BA7:BB7"/>
    <mergeCell ref="BK7:BL7"/>
    <mergeCell ref="BM7:BN7"/>
    <mergeCell ref="A1:L1"/>
    <mergeCell ref="U7:V7"/>
    <mergeCell ref="W7:X7"/>
    <mergeCell ref="Y7:Z7"/>
    <mergeCell ref="AA7:AB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197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4" style="40" customWidth="1"/>
    <col min="2" max="2" width="19.8984375" style="40" customWidth="1"/>
    <col min="3" max="3" width="14.19921875" style="40" customWidth="1"/>
    <col min="4" max="4" width="16.8984375" style="40" customWidth="1"/>
    <col min="5" max="5" width="14.8984375" style="40" customWidth="1"/>
    <col min="6" max="6" width="14.3984375" style="40" customWidth="1"/>
    <col min="7" max="7" width="13.5" style="40" customWidth="1"/>
    <col min="8" max="8" width="10.8984375" style="40" customWidth="1"/>
    <col min="9" max="9" width="11.3984375" style="40" customWidth="1"/>
    <col min="10" max="10" width="9.3984375" style="40" customWidth="1"/>
    <col min="11" max="11" width="11.19921875" style="40" customWidth="1"/>
    <col min="12" max="12" width="9.09765625" style="40" customWidth="1"/>
    <col min="13" max="13" width="12.09765625" style="40" customWidth="1"/>
    <col min="14" max="14" width="11.19921875" style="40" customWidth="1"/>
    <col min="15" max="15" width="11.3984375" style="40" customWidth="1"/>
    <col min="16" max="16" width="9.8984375" style="40" customWidth="1"/>
    <col min="17" max="17" width="10.19921875" style="40" customWidth="1"/>
    <col min="18" max="18" width="9" style="40" customWidth="1"/>
    <col min="19" max="20" width="9.8984375" style="40" customWidth="1"/>
    <col min="21" max="21" width="9" style="40" customWidth="1"/>
    <col min="22" max="22" width="10.5" style="40" customWidth="1"/>
    <col min="23" max="23" width="8.3984375" style="40" customWidth="1"/>
    <col min="24" max="24" width="7.69921875" style="40" customWidth="1"/>
    <col min="25" max="25" width="8.59765625" style="40" customWidth="1"/>
    <col min="26" max="26" width="9.8984375" style="40" customWidth="1"/>
    <col min="27" max="27" width="7.3984375" style="40" customWidth="1"/>
    <col min="28" max="28" width="7.69921875" style="40" customWidth="1"/>
    <col min="29" max="29" width="10.5" style="40" customWidth="1"/>
    <col min="30" max="30" width="7.8984375" style="40" customWidth="1"/>
    <col min="31" max="31" width="9.5" style="40" customWidth="1"/>
    <col min="32" max="32" width="8.09765625" style="40" customWidth="1"/>
    <col min="33" max="34" width="8.3984375" style="40" customWidth="1"/>
    <col min="35" max="35" width="7.69921875" style="40" customWidth="1"/>
    <col min="36" max="36" width="7.8984375" style="40" customWidth="1"/>
    <col min="37" max="37" width="8.09765625" style="40" customWidth="1"/>
    <col min="38" max="38" width="9.19921875" style="40" customWidth="1"/>
    <col min="39" max="39" width="8.3984375" style="40" customWidth="1"/>
    <col min="40" max="40" width="9.19921875" style="40" customWidth="1"/>
    <col min="41" max="41" width="10.09765625" style="40" customWidth="1"/>
    <col min="42" max="42" width="9.19921875" style="40" customWidth="1"/>
    <col min="43" max="43" width="11.5" style="40" customWidth="1"/>
    <col min="44" max="46" width="9.19921875" style="40" customWidth="1"/>
    <col min="47" max="47" width="10.69921875" style="40" customWidth="1"/>
    <col min="48" max="48" width="9.19921875" style="40" customWidth="1"/>
    <col min="49" max="49" width="9.59765625" style="40" customWidth="1"/>
    <col min="50" max="50" width="9.19921875" style="40" customWidth="1"/>
    <col min="51" max="51" width="8.69921875" style="40" customWidth="1"/>
    <col min="52" max="55" width="9.19921875" style="40" customWidth="1"/>
    <col min="56" max="60" width="7.59765625" style="40" customWidth="1"/>
    <col min="61" max="61" width="9.3984375" style="40" customWidth="1"/>
    <col min="62" max="62" width="9" style="40" customWidth="1"/>
    <col min="63" max="63" width="9.19921875" style="40" customWidth="1"/>
    <col min="64" max="64" width="7.8984375" style="40" customWidth="1"/>
    <col min="65" max="65" width="9.19921875" style="40" customWidth="1"/>
    <col min="66" max="66" width="8.19921875" style="40" customWidth="1"/>
    <col min="67" max="67" width="8.59765625" style="40" customWidth="1"/>
    <col min="68" max="68" width="9.19921875" style="40" customWidth="1"/>
    <col min="69" max="69" width="11.09765625" style="40" customWidth="1"/>
    <col min="70" max="70" width="8.3984375" style="40" customWidth="1"/>
    <col min="71" max="71" width="10.59765625" style="40" customWidth="1"/>
    <col min="72" max="76" width="9.09765625" style="40" customWidth="1"/>
    <col min="77" max="77" width="10.19921875" style="40" customWidth="1"/>
    <col min="78" max="78" width="7.59765625" style="40" customWidth="1"/>
    <col min="79" max="79" width="9.19921875" style="40" customWidth="1"/>
    <col min="80" max="80" width="9.69921875" style="40" customWidth="1"/>
    <col min="81" max="81" width="11.19921875" style="40" customWidth="1"/>
    <col min="82" max="82" width="9.59765625" style="40" customWidth="1"/>
    <col min="83" max="83" width="9.8984375" style="40" customWidth="1"/>
    <col min="84" max="84" width="7.5" style="40" customWidth="1"/>
    <col min="85" max="85" width="10.09765625" style="40" customWidth="1"/>
    <col min="86" max="86" width="8" style="40" customWidth="1"/>
    <col min="87" max="87" width="8.69921875" style="40" customWidth="1"/>
    <col min="88" max="88" width="8.8984375" style="40" customWidth="1"/>
    <col min="89" max="89" width="10.59765625" style="40" customWidth="1"/>
    <col min="90" max="90" width="8.59765625" style="40" customWidth="1"/>
    <col min="91" max="91" width="9.3984375" style="40" customWidth="1"/>
    <col min="92" max="92" width="8.8984375" style="40" customWidth="1"/>
    <col min="93" max="93" width="11.3984375" style="40" customWidth="1"/>
    <col min="94" max="98" width="8.8984375" style="40" customWidth="1"/>
    <col min="99" max="99" width="10.59765625" style="40" customWidth="1"/>
    <col min="100" max="100" width="8.8984375" style="40" customWidth="1"/>
    <col min="101" max="101" width="11.3984375" style="40" customWidth="1"/>
    <col min="102" max="102" width="8.5" style="40" customWidth="1"/>
    <col min="103" max="103" width="8.69921875" style="40" customWidth="1"/>
    <col min="104" max="104" width="8.5" style="40" customWidth="1"/>
    <col min="105" max="105" width="11.5" style="40" customWidth="1"/>
    <col min="106" max="106" width="11.09765625" style="40" customWidth="1"/>
    <col min="107" max="107" width="8.5" style="40" customWidth="1"/>
    <col min="108" max="108" width="9.59765625" style="40" customWidth="1"/>
    <col min="109" max="109" width="10.59765625" style="40" customWidth="1"/>
    <col min="110" max="110" width="9.5" style="40" customWidth="1"/>
    <col min="111" max="111" width="7.8984375" style="40" customWidth="1"/>
    <col min="112" max="112" width="6.8984375" style="40" customWidth="1"/>
    <col min="113" max="113" width="9.19921875" style="40" customWidth="1"/>
    <col min="114" max="116" width="9.5" style="40" customWidth="1"/>
    <col min="117" max="117" width="7.5" style="40" customWidth="1"/>
    <col min="118" max="118" width="7.59765625" style="40" customWidth="1"/>
    <col min="119" max="119" width="11" style="40" customWidth="1"/>
    <col min="120" max="120" width="10.8984375" style="40" customWidth="1"/>
    <col min="121" max="121" width="20.8984375" style="40" customWidth="1"/>
    <col min="122" max="16384" width="9" style="40" customWidth="1"/>
  </cols>
  <sheetData>
    <row r="1" spans="1:118" ht="17.2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</row>
    <row r="2" spans="1:118" ht="25.5" customHeight="1">
      <c r="A2" s="207" t="s">
        <v>131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56"/>
      <c r="DF2" s="56"/>
      <c r="DG2" s="56"/>
      <c r="DH2" s="56"/>
      <c r="DI2" s="56"/>
      <c r="DJ2" s="56"/>
      <c r="DK2" s="56"/>
      <c r="DL2" s="56"/>
      <c r="DM2" s="56"/>
      <c r="DN2" s="56"/>
    </row>
    <row r="3" spans="2:108" ht="12.75" customHeight="1">
      <c r="B3" s="57"/>
      <c r="C3" s="57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 t="s">
        <v>95</v>
      </c>
      <c r="P3" s="58">
        <v>43921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208"/>
      <c r="AB3" s="20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9"/>
      <c r="DB3" s="59"/>
      <c r="DC3" s="59"/>
      <c r="DD3" s="59"/>
    </row>
    <row r="4" spans="1:120" s="60" customFormat="1" ht="12.75" customHeight="1">
      <c r="A4" s="209" t="s">
        <v>60</v>
      </c>
      <c r="B4" s="210" t="s">
        <v>59</v>
      </c>
      <c r="C4" s="197" t="s">
        <v>96</v>
      </c>
      <c r="D4" s="198"/>
      <c r="E4" s="198"/>
      <c r="F4" s="198"/>
      <c r="G4" s="198"/>
      <c r="H4" s="200"/>
      <c r="I4" s="214" t="s">
        <v>97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6"/>
    </row>
    <row r="5" spans="1:120" s="60" customFormat="1" ht="15.75" customHeight="1">
      <c r="A5" s="209"/>
      <c r="B5" s="210"/>
      <c r="C5" s="211"/>
      <c r="D5" s="212"/>
      <c r="E5" s="212"/>
      <c r="F5" s="212"/>
      <c r="G5" s="212"/>
      <c r="H5" s="213"/>
      <c r="I5" s="197" t="s">
        <v>98</v>
      </c>
      <c r="J5" s="198"/>
      <c r="K5" s="198"/>
      <c r="L5" s="198"/>
      <c r="M5" s="217" t="s">
        <v>99</v>
      </c>
      <c r="N5" s="218"/>
      <c r="O5" s="218"/>
      <c r="P5" s="218"/>
      <c r="Q5" s="218"/>
      <c r="R5" s="218"/>
      <c r="S5" s="218"/>
      <c r="T5" s="219"/>
      <c r="U5" s="197" t="s">
        <v>100</v>
      </c>
      <c r="V5" s="198"/>
      <c r="W5" s="198"/>
      <c r="X5" s="200"/>
      <c r="Y5" s="197" t="s">
        <v>101</v>
      </c>
      <c r="Z5" s="198"/>
      <c r="AA5" s="198"/>
      <c r="AB5" s="200"/>
      <c r="AC5" s="197" t="s">
        <v>102</v>
      </c>
      <c r="AD5" s="198"/>
      <c r="AE5" s="198"/>
      <c r="AF5" s="200"/>
      <c r="AG5" s="223" t="s">
        <v>97</v>
      </c>
      <c r="AH5" s="204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197" t="s">
        <v>103</v>
      </c>
      <c r="AX5" s="198"/>
      <c r="AY5" s="198"/>
      <c r="AZ5" s="200"/>
      <c r="BA5" s="64" t="s">
        <v>55</v>
      </c>
      <c r="BB5" s="64"/>
      <c r="BC5" s="64"/>
      <c r="BD5" s="64"/>
      <c r="BE5" s="64"/>
      <c r="BF5" s="64"/>
      <c r="BG5" s="64"/>
      <c r="BH5" s="64"/>
      <c r="BI5" s="197" t="s">
        <v>104</v>
      </c>
      <c r="BJ5" s="198"/>
      <c r="BK5" s="198"/>
      <c r="BL5" s="200"/>
      <c r="BM5" s="65" t="s">
        <v>105</v>
      </c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204"/>
      <c r="CB5" s="204"/>
      <c r="CC5" s="204"/>
      <c r="CD5" s="204"/>
      <c r="CE5" s="204"/>
      <c r="CF5" s="205"/>
      <c r="CG5" s="197" t="s">
        <v>106</v>
      </c>
      <c r="CH5" s="198"/>
      <c r="CI5" s="198"/>
      <c r="CJ5" s="200"/>
      <c r="CK5" s="197" t="s">
        <v>107</v>
      </c>
      <c r="CL5" s="198"/>
      <c r="CM5" s="198"/>
      <c r="CN5" s="200"/>
      <c r="CO5" s="61" t="s">
        <v>105</v>
      </c>
      <c r="CP5" s="61"/>
      <c r="CQ5" s="61"/>
      <c r="CR5" s="61"/>
      <c r="CS5" s="61"/>
      <c r="CT5" s="61"/>
      <c r="CU5" s="61"/>
      <c r="CV5" s="61"/>
      <c r="CW5" s="197" t="s">
        <v>108</v>
      </c>
      <c r="CX5" s="198"/>
      <c r="CY5" s="198"/>
      <c r="CZ5" s="200"/>
      <c r="DA5" s="66" t="s">
        <v>105</v>
      </c>
      <c r="DB5" s="66"/>
      <c r="DC5" s="66"/>
      <c r="DD5" s="66"/>
      <c r="DE5" s="197" t="s">
        <v>109</v>
      </c>
      <c r="DF5" s="198"/>
      <c r="DG5" s="198"/>
      <c r="DH5" s="200"/>
      <c r="DI5" s="197" t="s">
        <v>110</v>
      </c>
      <c r="DJ5" s="198"/>
      <c r="DK5" s="198"/>
      <c r="DL5" s="198"/>
      <c r="DM5" s="198"/>
      <c r="DN5" s="200"/>
      <c r="DO5" s="155" t="s">
        <v>111</v>
      </c>
      <c r="DP5" s="155"/>
    </row>
    <row r="6" spans="1:121" s="60" customFormat="1" ht="80.25" customHeight="1">
      <c r="A6" s="209"/>
      <c r="B6" s="210"/>
      <c r="C6" s="201"/>
      <c r="D6" s="202"/>
      <c r="E6" s="202"/>
      <c r="F6" s="202"/>
      <c r="G6" s="202"/>
      <c r="H6" s="203"/>
      <c r="I6" s="211"/>
      <c r="J6" s="212"/>
      <c r="K6" s="212"/>
      <c r="L6" s="212"/>
      <c r="M6" s="197" t="s">
        <v>112</v>
      </c>
      <c r="N6" s="198"/>
      <c r="O6" s="198"/>
      <c r="P6" s="198"/>
      <c r="Q6" s="197" t="s">
        <v>113</v>
      </c>
      <c r="R6" s="198"/>
      <c r="S6" s="198"/>
      <c r="T6" s="198"/>
      <c r="U6" s="201"/>
      <c r="V6" s="202"/>
      <c r="W6" s="202"/>
      <c r="X6" s="203"/>
      <c r="Y6" s="201"/>
      <c r="Z6" s="202"/>
      <c r="AA6" s="202"/>
      <c r="AB6" s="203"/>
      <c r="AC6" s="201"/>
      <c r="AD6" s="202"/>
      <c r="AE6" s="202"/>
      <c r="AF6" s="203"/>
      <c r="AG6" s="197" t="s">
        <v>114</v>
      </c>
      <c r="AH6" s="198"/>
      <c r="AI6" s="198"/>
      <c r="AJ6" s="198"/>
      <c r="AK6" s="197" t="s">
        <v>115</v>
      </c>
      <c r="AL6" s="198"/>
      <c r="AM6" s="198"/>
      <c r="AN6" s="198"/>
      <c r="AO6" s="197" t="s">
        <v>116</v>
      </c>
      <c r="AP6" s="198"/>
      <c r="AQ6" s="198"/>
      <c r="AR6" s="198"/>
      <c r="AS6" s="197" t="s">
        <v>117</v>
      </c>
      <c r="AT6" s="198"/>
      <c r="AU6" s="198"/>
      <c r="AV6" s="198"/>
      <c r="AW6" s="201"/>
      <c r="AX6" s="202"/>
      <c r="AY6" s="202"/>
      <c r="AZ6" s="203"/>
      <c r="BA6" s="199" t="s">
        <v>118</v>
      </c>
      <c r="BB6" s="199"/>
      <c r="BC6" s="199"/>
      <c r="BD6" s="199"/>
      <c r="BE6" s="220" t="s">
        <v>119</v>
      </c>
      <c r="BF6" s="221"/>
      <c r="BG6" s="221"/>
      <c r="BH6" s="222"/>
      <c r="BI6" s="201"/>
      <c r="BJ6" s="202"/>
      <c r="BK6" s="202"/>
      <c r="BL6" s="203"/>
      <c r="BM6" s="197" t="s">
        <v>120</v>
      </c>
      <c r="BN6" s="198"/>
      <c r="BO6" s="198"/>
      <c r="BP6" s="198"/>
      <c r="BQ6" s="197" t="s">
        <v>121</v>
      </c>
      <c r="BR6" s="198"/>
      <c r="BS6" s="198"/>
      <c r="BT6" s="198"/>
      <c r="BU6" s="199" t="s">
        <v>122</v>
      </c>
      <c r="BV6" s="199"/>
      <c r="BW6" s="199"/>
      <c r="BX6" s="199"/>
      <c r="BY6" s="197" t="s">
        <v>123</v>
      </c>
      <c r="BZ6" s="198"/>
      <c r="CA6" s="198"/>
      <c r="CB6" s="198"/>
      <c r="CC6" s="197" t="s">
        <v>124</v>
      </c>
      <c r="CD6" s="198"/>
      <c r="CE6" s="198"/>
      <c r="CF6" s="198"/>
      <c r="CG6" s="201"/>
      <c r="CH6" s="202"/>
      <c r="CI6" s="202"/>
      <c r="CJ6" s="203"/>
      <c r="CK6" s="201"/>
      <c r="CL6" s="202"/>
      <c r="CM6" s="202"/>
      <c r="CN6" s="203"/>
      <c r="CO6" s="199" t="s">
        <v>125</v>
      </c>
      <c r="CP6" s="199"/>
      <c r="CQ6" s="199"/>
      <c r="CR6" s="199"/>
      <c r="CS6" s="199" t="s">
        <v>126</v>
      </c>
      <c r="CT6" s="199"/>
      <c r="CU6" s="199"/>
      <c r="CV6" s="199"/>
      <c r="CW6" s="201"/>
      <c r="CX6" s="202"/>
      <c r="CY6" s="202"/>
      <c r="CZ6" s="203"/>
      <c r="DA6" s="197" t="s">
        <v>127</v>
      </c>
      <c r="DB6" s="198"/>
      <c r="DC6" s="198"/>
      <c r="DD6" s="200"/>
      <c r="DE6" s="201"/>
      <c r="DF6" s="202"/>
      <c r="DG6" s="202"/>
      <c r="DH6" s="203"/>
      <c r="DI6" s="201"/>
      <c r="DJ6" s="202"/>
      <c r="DK6" s="202"/>
      <c r="DL6" s="202"/>
      <c r="DM6" s="202"/>
      <c r="DN6" s="203"/>
      <c r="DO6" s="155"/>
      <c r="DP6" s="155"/>
      <c r="DQ6" s="67"/>
    </row>
    <row r="7" spans="1:120" s="60" customFormat="1" ht="72.75" customHeight="1">
      <c r="A7" s="209"/>
      <c r="B7" s="210"/>
      <c r="C7" s="195" t="s">
        <v>128</v>
      </c>
      <c r="D7" s="196"/>
      <c r="E7" s="192" t="s">
        <v>63</v>
      </c>
      <c r="F7" s="192"/>
      <c r="G7" s="192" t="s">
        <v>64</v>
      </c>
      <c r="H7" s="192"/>
      <c r="I7" s="192" t="s">
        <v>63</v>
      </c>
      <c r="J7" s="192"/>
      <c r="K7" s="192" t="s">
        <v>64</v>
      </c>
      <c r="L7" s="192"/>
      <c r="M7" s="192" t="s">
        <v>63</v>
      </c>
      <c r="N7" s="192"/>
      <c r="O7" s="192" t="s">
        <v>64</v>
      </c>
      <c r="P7" s="192"/>
      <c r="Q7" s="192" t="s">
        <v>63</v>
      </c>
      <c r="R7" s="192"/>
      <c r="S7" s="192" t="s">
        <v>64</v>
      </c>
      <c r="T7" s="192"/>
      <c r="U7" s="192" t="s">
        <v>63</v>
      </c>
      <c r="V7" s="192"/>
      <c r="W7" s="192" t="s">
        <v>64</v>
      </c>
      <c r="X7" s="192"/>
      <c r="Y7" s="192" t="s">
        <v>63</v>
      </c>
      <c r="Z7" s="192"/>
      <c r="AA7" s="192" t="s">
        <v>64</v>
      </c>
      <c r="AB7" s="192"/>
      <c r="AC7" s="192" t="s">
        <v>63</v>
      </c>
      <c r="AD7" s="192"/>
      <c r="AE7" s="192" t="s">
        <v>64</v>
      </c>
      <c r="AF7" s="192"/>
      <c r="AG7" s="192" t="s">
        <v>63</v>
      </c>
      <c r="AH7" s="192"/>
      <c r="AI7" s="192" t="s">
        <v>64</v>
      </c>
      <c r="AJ7" s="192"/>
      <c r="AK7" s="192" t="s">
        <v>63</v>
      </c>
      <c r="AL7" s="192"/>
      <c r="AM7" s="192" t="s">
        <v>64</v>
      </c>
      <c r="AN7" s="192"/>
      <c r="AO7" s="192" t="s">
        <v>63</v>
      </c>
      <c r="AP7" s="192"/>
      <c r="AQ7" s="192" t="s">
        <v>64</v>
      </c>
      <c r="AR7" s="192"/>
      <c r="AS7" s="192" t="s">
        <v>63</v>
      </c>
      <c r="AT7" s="192"/>
      <c r="AU7" s="192" t="s">
        <v>64</v>
      </c>
      <c r="AV7" s="192"/>
      <c r="AW7" s="192" t="s">
        <v>63</v>
      </c>
      <c r="AX7" s="192"/>
      <c r="AY7" s="192" t="s">
        <v>64</v>
      </c>
      <c r="AZ7" s="192"/>
      <c r="BA7" s="192" t="s">
        <v>63</v>
      </c>
      <c r="BB7" s="192"/>
      <c r="BC7" s="192" t="s">
        <v>64</v>
      </c>
      <c r="BD7" s="192"/>
      <c r="BE7" s="192" t="s">
        <v>63</v>
      </c>
      <c r="BF7" s="192"/>
      <c r="BG7" s="192" t="s">
        <v>64</v>
      </c>
      <c r="BH7" s="192"/>
      <c r="BI7" s="192" t="s">
        <v>63</v>
      </c>
      <c r="BJ7" s="192"/>
      <c r="BK7" s="192" t="s">
        <v>64</v>
      </c>
      <c r="BL7" s="192"/>
      <c r="BM7" s="192" t="s">
        <v>63</v>
      </c>
      <c r="BN7" s="192"/>
      <c r="BO7" s="192" t="s">
        <v>64</v>
      </c>
      <c r="BP7" s="192"/>
      <c r="BQ7" s="192" t="s">
        <v>63</v>
      </c>
      <c r="BR7" s="192"/>
      <c r="BS7" s="192" t="s">
        <v>64</v>
      </c>
      <c r="BT7" s="192"/>
      <c r="BU7" s="192" t="s">
        <v>63</v>
      </c>
      <c r="BV7" s="192"/>
      <c r="BW7" s="192" t="s">
        <v>64</v>
      </c>
      <c r="BX7" s="192"/>
      <c r="BY7" s="192" t="s">
        <v>63</v>
      </c>
      <c r="BZ7" s="192"/>
      <c r="CA7" s="192" t="s">
        <v>64</v>
      </c>
      <c r="CB7" s="192"/>
      <c r="CC7" s="192" t="s">
        <v>63</v>
      </c>
      <c r="CD7" s="192"/>
      <c r="CE7" s="192" t="s">
        <v>64</v>
      </c>
      <c r="CF7" s="192"/>
      <c r="CG7" s="192" t="s">
        <v>63</v>
      </c>
      <c r="CH7" s="192"/>
      <c r="CI7" s="192" t="s">
        <v>64</v>
      </c>
      <c r="CJ7" s="192"/>
      <c r="CK7" s="192" t="s">
        <v>63</v>
      </c>
      <c r="CL7" s="192"/>
      <c r="CM7" s="192" t="s">
        <v>64</v>
      </c>
      <c r="CN7" s="192"/>
      <c r="CO7" s="192" t="s">
        <v>63</v>
      </c>
      <c r="CP7" s="192"/>
      <c r="CQ7" s="192" t="s">
        <v>64</v>
      </c>
      <c r="CR7" s="192"/>
      <c r="CS7" s="192" t="s">
        <v>63</v>
      </c>
      <c r="CT7" s="192"/>
      <c r="CU7" s="192" t="s">
        <v>64</v>
      </c>
      <c r="CV7" s="192"/>
      <c r="CW7" s="192" t="s">
        <v>63</v>
      </c>
      <c r="CX7" s="192"/>
      <c r="CY7" s="192" t="s">
        <v>64</v>
      </c>
      <c r="CZ7" s="192"/>
      <c r="DA7" s="192" t="s">
        <v>63</v>
      </c>
      <c r="DB7" s="192"/>
      <c r="DC7" s="192" t="s">
        <v>64</v>
      </c>
      <c r="DD7" s="192"/>
      <c r="DE7" s="192" t="s">
        <v>63</v>
      </c>
      <c r="DF7" s="192"/>
      <c r="DG7" s="192" t="s">
        <v>64</v>
      </c>
      <c r="DH7" s="192"/>
      <c r="DI7" s="193" t="s">
        <v>129</v>
      </c>
      <c r="DJ7" s="194"/>
      <c r="DK7" s="192" t="s">
        <v>63</v>
      </c>
      <c r="DL7" s="192"/>
      <c r="DM7" s="192" t="s">
        <v>64</v>
      </c>
      <c r="DN7" s="192"/>
      <c r="DO7" s="192" t="s">
        <v>64</v>
      </c>
      <c r="DP7" s="192"/>
    </row>
    <row r="8" spans="1:120" s="60" customFormat="1" ht="32.25" customHeight="1">
      <c r="A8" s="209"/>
      <c r="B8" s="210"/>
      <c r="C8" s="68" t="s">
        <v>61</v>
      </c>
      <c r="D8" s="69" t="s">
        <v>62</v>
      </c>
      <c r="E8" s="68" t="s">
        <v>61</v>
      </c>
      <c r="F8" s="69" t="s">
        <v>62</v>
      </c>
      <c r="G8" s="68" t="s">
        <v>61</v>
      </c>
      <c r="H8" s="69" t="s">
        <v>62</v>
      </c>
      <c r="I8" s="68" t="s">
        <v>61</v>
      </c>
      <c r="J8" s="69" t="s">
        <v>62</v>
      </c>
      <c r="K8" s="68" t="s">
        <v>61</v>
      </c>
      <c r="L8" s="69" t="s">
        <v>62</v>
      </c>
      <c r="M8" s="68" t="s">
        <v>61</v>
      </c>
      <c r="N8" s="69" t="s">
        <v>62</v>
      </c>
      <c r="O8" s="68" t="s">
        <v>61</v>
      </c>
      <c r="P8" s="69" t="s">
        <v>62</v>
      </c>
      <c r="Q8" s="68" t="s">
        <v>61</v>
      </c>
      <c r="R8" s="69" t="s">
        <v>62</v>
      </c>
      <c r="S8" s="68" t="s">
        <v>61</v>
      </c>
      <c r="T8" s="69" t="s">
        <v>62</v>
      </c>
      <c r="U8" s="68" t="s">
        <v>61</v>
      </c>
      <c r="V8" s="69" t="s">
        <v>62</v>
      </c>
      <c r="W8" s="68" t="s">
        <v>61</v>
      </c>
      <c r="X8" s="69" t="s">
        <v>62</v>
      </c>
      <c r="Y8" s="68" t="s">
        <v>61</v>
      </c>
      <c r="Z8" s="69" t="s">
        <v>62</v>
      </c>
      <c r="AA8" s="68" t="s">
        <v>61</v>
      </c>
      <c r="AB8" s="69" t="s">
        <v>62</v>
      </c>
      <c r="AC8" s="68" t="s">
        <v>61</v>
      </c>
      <c r="AD8" s="69" t="s">
        <v>62</v>
      </c>
      <c r="AE8" s="68" t="s">
        <v>61</v>
      </c>
      <c r="AF8" s="69" t="s">
        <v>62</v>
      </c>
      <c r="AG8" s="68" t="s">
        <v>61</v>
      </c>
      <c r="AH8" s="69" t="s">
        <v>62</v>
      </c>
      <c r="AI8" s="68" t="s">
        <v>61</v>
      </c>
      <c r="AJ8" s="69" t="s">
        <v>62</v>
      </c>
      <c r="AK8" s="68" t="s">
        <v>61</v>
      </c>
      <c r="AL8" s="69" t="s">
        <v>62</v>
      </c>
      <c r="AM8" s="68" t="s">
        <v>61</v>
      </c>
      <c r="AN8" s="69" t="s">
        <v>62</v>
      </c>
      <c r="AO8" s="68" t="s">
        <v>61</v>
      </c>
      <c r="AP8" s="69" t="s">
        <v>62</v>
      </c>
      <c r="AQ8" s="68" t="s">
        <v>61</v>
      </c>
      <c r="AR8" s="69" t="s">
        <v>62</v>
      </c>
      <c r="AS8" s="68" t="s">
        <v>61</v>
      </c>
      <c r="AT8" s="69" t="s">
        <v>62</v>
      </c>
      <c r="AU8" s="68" t="s">
        <v>61</v>
      </c>
      <c r="AV8" s="69" t="s">
        <v>62</v>
      </c>
      <c r="AW8" s="68" t="s">
        <v>61</v>
      </c>
      <c r="AX8" s="69" t="s">
        <v>62</v>
      </c>
      <c r="AY8" s="68" t="s">
        <v>61</v>
      </c>
      <c r="AZ8" s="69" t="s">
        <v>62</v>
      </c>
      <c r="BA8" s="68" t="s">
        <v>61</v>
      </c>
      <c r="BB8" s="69" t="s">
        <v>62</v>
      </c>
      <c r="BC8" s="68" t="s">
        <v>61</v>
      </c>
      <c r="BD8" s="69" t="s">
        <v>62</v>
      </c>
      <c r="BE8" s="68" t="s">
        <v>61</v>
      </c>
      <c r="BF8" s="69" t="s">
        <v>62</v>
      </c>
      <c r="BG8" s="68" t="s">
        <v>61</v>
      </c>
      <c r="BH8" s="69" t="s">
        <v>62</v>
      </c>
      <c r="BI8" s="68" t="s">
        <v>61</v>
      </c>
      <c r="BJ8" s="69" t="s">
        <v>62</v>
      </c>
      <c r="BK8" s="68" t="s">
        <v>61</v>
      </c>
      <c r="BL8" s="69" t="s">
        <v>62</v>
      </c>
      <c r="BM8" s="68" t="s">
        <v>61</v>
      </c>
      <c r="BN8" s="69" t="s">
        <v>62</v>
      </c>
      <c r="BO8" s="68" t="s">
        <v>61</v>
      </c>
      <c r="BP8" s="69" t="s">
        <v>62</v>
      </c>
      <c r="BQ8" s="68" t="s">
        <v>61</v>
      </c>
      <c r="BR8" s="69" t="s">
        <v>62</v>
      </c>
      <c r="BS8" s="68" t="s">
        <v>61</v>
      </c>
      <c r="BT8" s="69" t="s">
        <v>62</v>
      </c>
      <c r="BU8" s="68" t="s">
        <v>61</v>
      </c>
      <c r="BV8" s="69" t="s">
        <v>62</v>
      </c>
      <c r="BW8" s="68" t="s">
        <v>61</v>
      </c>
      <c r="BX8" s="69" t="s">
        <v>62</v>
      </c>
      <c r="BY8" s="68" t="s">
        <v>61</v>
      </c>
      <c r="BZ8" s="69" t="s">
        <v>62</v>
      </c>
      <c r="CA8" s="68" t="s">
        <v>61</v>
      </c>
      <c r="CB8" s="69" t="s">
        <v>62</v>
      </c>
      <c r="CC8" s="68" t="s">
        <v>61</v>
      </c>
      <c r="CD8" s="69" t="s">
        <v>62</v>
      </c>
      <c r="CE8" s="68" t="s">
        <v>61</v>
      </c>
      <c r="CF8" s="69" t="s">
        <v>62</v>
      </c>
      <c r="CG8" s="68" t="s">
        <v>61</v>
      </c>
      <c r="CH8" s="69" t="s">
        <v>62</v>
      </c>
      <c r="CI8" s="68" t="s">
        <v>61</v>
      </c>
      <c r="CJ8" s="69" t="s">
        <v>62</v>
      </c>
      <c r="CK8" s="68" t="s">
        <v>61</v>
      </c>
      <c r="CL8" s="69" t="s">
        <v>62</v>
      </c>
      <c r="CM8" s="68" t="s">
        <v>61</v>
      </c>
      <c r="CN8" s="69" t="s">
        <v>62</v>
      </c>
      <c r="CO8" s="68" t="s">
        <v>61</v>
      </c>
      <c r="CP8" s="69" t="s">
        <v>62</v>
      </c>
      <c r="CQ8" s="68" t="s">
        <v>61</v>
      </c>
      <c r="CR8" s="69" t="s">
        <v>62</v>
      </c>
      <c r="CS8" s="68" t="s">
        <v>61</v>
      </c>
      <c r="CT8" s="69" t="s">
        <v>62</v>
      </c>
      <c r="CU8" s="68" t="s">
        <v>61</v>
      </c>
      <c r="CV8" s="69" t="s">
        <v>62</v>
      </c>
      <c r="CW8" s="68" t="s">
        <v>61</v>
      </c>
      <c r="CX8" s="69" t="s">
        <v>62</v>
      </c>
      <c r="CY8" s="68" t="s">
        <v>61</v>
      </c>
      <c r="CZ8" s="69" t="s">
        <v>62</v>
      </c>
      <c r="DA8" s="68" t="s">
        <v>61</v>
      </c>
      <c r="DB8" s="69" t="s">
        <v>62</v>
      </c>
      <c r="DC8" s="68" t="s">
        <v>61</v>
      </c>
      <c r="DD8" s="69" t="s">
        <v>62</v>
      </c>
      <c r="DE8" s="68" t="s">
        <v>61</v>
      </c>
      <c r="DF8" s="69" t="s">
        <v>62</v>
      </c>
      <c r="DG8" s="68" t="s">
        <v>61</v>
      </c>
      <c r="DH8" s="69" t="s">
        <v>62</v>
      </c>
      <c r="DI8" s="68" t="s">
        <v>61</v>
      </c>
      <c r="DJ8" s="69" t="s">
        <v>62</v>
      </c>
      <c r="DK8" s="68" t="s">
        <v>61</v>
      </c>
      <c r="DL8" s="69" t="s">
        <v>62</v>
      </c>
      <c r="DM8" s="68" t="s">
        <v>61</v>
      </c>
      <c r="DN8" s="69" t="s">
        <v>62</v>
      </c>
      <c r="DO8" s="68" t="s">
        <v>61</v>
      </c>
      <c r="DP8" s="69" t="s">
        <v>62</v>
      </c>
    </row>
    <row r="9" spans="1:120" s="60" customFormat="1" ht="15" customHeight="1">
      <c r="A9" s="70"/>
      <c r="B9" s="53">
        <v>1</v>
      </c>
      <c r="C9" s="53">
        <f>B9+1</f>
        <v>2</v>
      </c>
      <c r="D9" s="53">
        <f aca="true" t="shared" si="0" ref="D9:BO9">C9+1</f>
        <v>3</v>
      </c>
      <c r="E9" s="53">
        <f t="shared" si="0"/>
        <v>4</v>
      </c>
      <c r="F9" s="53">
        <f t="shared" si="0"/>
        <v>5</v>
      </c>
      <c r="G9" s="53">
        <f t="shared" si="0"/>
        <v>6</v>
      </c>
      <c r="H9" s="53">
        <f t="shared" si="0"/>
        <v>7</v>
      </c>
      <c r="I9" s="53">
        <f t="shared" si="0"/>
        <v>8</v>
      </c>
      <c r="J9" s="53">
        <f t="shared" si="0"/>
        <v>9</v>
      </c>
      <c r="K9" s="53">
        <f t="shared" si="0"/>
        <v>10</v>
      </c>
      <c r="L9" s="53">
        <f t="shared" si="0"/>
        <v>11</v>
      </c>
      <c r="M9" s="53">
        <f t="shared" si="0"/>
        <v>12</v>
      </c>
      <c r="N9" s="53">
        <f t="shared" si="0"/>
        <v>13</v>
      </c>
      <c r="O9" s="53">
        <f t="shared" si="0"/>
        <v>14</v>
      </c>
      <c r="P9" s="53">
        <f t="shared" si="0"/>
        <v>15</v>
      </c>
      <c r="Q9" s="53">
        <f t="shared" si="0"/>
        <v>16</v>
      </c>
      <c r="R9" s="53">
        <f t="shared" si="0"/>
        <v>17</v>
      </c>
      <c r="S9" s="53">
        <f t="shared" si="0"/>
        <v>18</v>
      </c>
      <c r="T9" s="53">
        <f t="shared" si="0"/>
        <v>19</v>
      </c>
      <c r="U9" s="53">
        <f t="shared" si="0"/>
        <v>20</v>
      </c>
      <c r="V9" s="53">
        <f t="shared" si="0"/>
        <v>21</v>
      </c>
      <c r="W9" s="53">
        <f t="shared" si="0"/>
        <v>22</v>
      </c>
      <c r="X9" s="53">
        <f t="shared" si="0"/>
        <v>23</v>
      </c>
      <c r="Y9" s="53">
        <f t="shared" si="0"/>
        <v>24</v>
      </c>
      <c r="Z9" s="53">
        <f t="shared" si="0"/>
        <v>25</v>
      </c>
      <c r="AA9" s="53">
        <f t="shared" si="0"/>
        <v>26</v>
      </c>
      <c r="AB9" s="53">
        <f t="shared" si="0"/>
        <v>27</v>
      </c>
      <c r="AC9" s="53">
        <f t="shared" si="0"/>
        <v>28</v>
      </c>
      <c r="AD9" s="53">
        <f t="shared" si="0"/>
        <v>29</v>
      </c>
      <c r="AE9" s="53">
        <f t="shared" si="0"/>
        <v>30</v>
      </c>
      <c r="AF9" s="53">
        <f t="shared" si="0"/>
        <v>31</v>
      </c>
      <c r="AG9" s="53">
        <f t="shared" si="0"/>
        <v>32</v>
      </c>
      <c r="AH9" s="53">
        <f t="shared" si="0"/>
        <v>33</v>
      </c>
      <c r="AI9" s="53">
        <f t="shared" si="0"/>
        <v>34</v>
      </c>
      <c r="AJ9" s="53">
        <f t="shared" si="0"/>
        <v>35</v>
      </c>
      <c r="AK9" s="53">
        <f t="shared" si="0"/>
        <v>36</v>
      </c>
      <c r="AL9" s="53">
        <f t="shared" si="0"/>
        <v>37</v>
      </c>
      <c r="AM9" s="53">
        <f t="shared" si="0"/>
        <v>38</v>
      </c>
      <c r="AN9" s="53">
        <f t="shared" si="0"/>
        <v>39</v>
      </c>
      <c r="AO9" s="53">
        <f t="shared" si="0"/>
        <v>40</v>
      </c>
      <c r="AP9" s="53">
        <f t="shared" si="0"/>
        <v>41</v>
      </c>
      <c r="AQ9" s="53">
        <f t="shared" si="0"/>
        <v>42</v>
      </c>
      <c r="AR9" s="53">
        <f t="shared" si="0"/>
        <v>43</v>
      </c>
      <c r="AS9" s="53">
        <f t="shared" si="0"/>
        <v>44</v>
      </c>
      <c r="AT9" s="53">
        <f t="shared" si="0"/>
        <v>45</v>
      </c>
      <c r="AU9" s="53">
        <f t="shared" si="0"/>
        <v>46</v>
      </c>
      <c r="AV9" s="53">
        <f t="shared" si="0"/>
        <v>47</v>
      </c>
      <c r="AW9" s="53">
        <f t="shared" si="0"/>
        <v>48</v>
      </c>
      <c r="AX9" s="53">
        <f t="shared" si="0"/>
        <v>49</v>
      </c>
      <c r="AY9" s="53">
        <f t="shared" si="0"/>
        <v>50</v>
      </c>
      <c r="AZ9" s="53">
        <f t="shared" si="0"/>
        <v>51</v>
      </c>
      <c r="BA9" s="53">
        <f t="shared" si="0"/>
        <v>52</v>
      </c>
      <c r="BB9" s="53">
        <f t="shared" si="0"/>
        <v>53</v>
      </c>
      <c r="BC9" s="53">
        <f t="shared" si="0"/>
        <v>54</v>
      </c>
      <c r="BD9" s="53">
        <f t="shared" si="0"/>
        <v>55</v>
      </c>
      <c r="BE9" s="53">
        <f t="shared" si="0"/>
        <v>56</v>
      </c>
      <c r="BF9" s="53">
        <f t="shared" si="0"/>
        <v>57</v>
      </c>
      <c r="BG9" s="53">
        <f t="shared" si="0"/>
        <v>58</v>
      </c>
      <c r="BH9" s="53">
        <f t="shared" si="0"/>
        <v>59</v>
      </c>
      <c r="BI9" s="53">
        <f t="shared" si="0"/>
        <v>60</v>
      </c>
      <c r="BJ9" s="53">
        <f t="shared" si="0"/>
        <v>61</v>
      </c>
      <c r="BK9" s="53">
        <f t="shared" si="0"/>
        <v>62</v>
      </c>
      <c r="BL9" s="53">
        <f t="shared" si="0"/>
        <v>63</v>
      </c>
      <c r="BM9" s="53">
        <f t="shared" si="0"/>
        <v>64</v>
      </c>
      <c r="BN9" s="53">
        <f t="shared" si="0"/>
        <v>65</v>
      </c>
      <c r="BO9" s="53">
        <f t="shared" si="0"/>
        <v>66</v>
      </c>
      <c r="BP9" s="53">
        <f aca="true" t="shared" si="1" ref="BP9:DP9">BO9+1</f>
        <v>67</v>
      </c>
      <c r="BQ9" s="53">
        <f t="shared" si="1"/>
        <v>68</v>
      </c>
      <c r="BR9" s="53">
        <f t="shared" si="1"/>
        <v>69</v>
      </c>
      <c r="BS9" s="53">
        <f t="shared" si="1"/>
        <v>70</v>
      </c>
      <c r="BT9" s="53">
        <f t="shared" si="1"/>
        <v>71</v>
      </c>
      <c r="BU9" s="53">
        <f t="shared" si="1"/>
        <v>72</v>
      </c>
      <c r="BV9" s="53">
        <f t="shared" si="1"/>
        <v>73</v>
      </c>
      <c r="BW9" s="53">
        <f t="shared" si="1"/>
        <v>74</v>
      </c>
      <c r="BX9" s="53">
        <f t="shared" si="1"/>
        <v>75</v>
      </c>
      <c r="BY9" s="53">
        <f t="shared" si="1"/>
        <v>76</v>
      </c>
      <c r="BZ9" s="53">
        <f t="shared" si="1"/>
        <v>77</v>
      </c>
      <c r="CA9" s="53">
        <f t="shared" si="1"/>
        <v>78</v>
      </c>
      <c r="CB9" s="53">
        <f t="shared" si="1"/>
        <v>79</v>
      </c>
      <c r="CC9" s="53">
        <f t="shared" si="1"/>
        <v>80</v>
      </c>
      <c r="CD9" s="53">
        <f t="shared" si="1"/>
        <v>81</v>
      </c>
      <c r="CE9" s="53">
        <f t="shared" si="1"/>
        <v>82</v>
      </c>
      <c r="CF9" s="53">
        <f t="shared" si="1"/>
        <v>83</v>
      </c>
      <c r="CG9" s="53">
        <f t="shared" si="1"/>
        <v>84</v>
      </c>
      <c r="CH9" s="53">
        <f t="shared" si="1"/>
        <v>85</v>
      </c>
      <c r="CI9" s="53">
        <f t="shared" si="1"/>
        <v>86</v>
      </c>
      <c r="CJ9" s="53">
        <f t="shared" si="1"/>
        <v>87</v>
      </c>
      <c r="CK9" s="53">
        <f t="shared" si="1"/>
        <v>88</v>
      </c>
      <c r="CL9" s="53">
        <f t="shared" si="1"/>
        <v>89</v>
      </c>
      <c r="CM9" s="53">
        <f t="shared" si="1"/>
        <v>90</v>
      </c>
      <c r="CN9" s="53">
        <f t="shared" si="1"/>
        <v>91</v>
      </c>
      <c r="CO9" s="53">
        <f t="shared" si="1"/>
        <v>92</v>
      </c>
      <c r="CP9" s="53">
        <f t="shared" si="1"/>
        <v>93</v>
      </c>
      <c r="CQ9" s="53">
        <f t="shared" si="1"/>
        <v>94</v>
      </c>
      <c r="CR9" s="53">
        <f t="shared" si="1"/>
        <v>95</v>
      </c>
      <c r="CS9" s="53">
        <f t="shared" si="1"/>
        <v>96</v>
      </c>
      <c r="CT9" s="53">
        <f t="shared" si="1"/>
        <v>97</v>
      </c>
      <c r="CU9" s="53">
        <f t="shared" si="1"/>
        <v>98</v>
      </c>
      <c r="CV9" s="53">
        <f t="shared" si="1"/>
        <v>99</v>
      </c>
      <c r="CW9" s="53">
        <f t="shared" si="1"/>
        <v>100</v>
      </c>
      <c r="CX9" s="53">
        <f t="shared" si="1"/>
        <v>101</v>
      </c>
      <c r="CY9" s="53">
        <f t="shared" si="1"/>
        <v>102</v>
      </c>
      <c r="CZ9" s="53">
        <f t="shared" si="1"/>
        <v>103</v>
      </c>
      <c r="DA9" s="53">
        <f t="shared" si="1"/>
        <v>104</v>
      </c>
      <c r="DB9" s="53">
        <f t="shared" si="1"/>
        <v>105</v>
      </c>
      <c r="DC9" s="53">
        <f t="shared" si="1"/>
        <v>106</v>
      </c>
      <c r="DD9" s="53">
        <f t="shared" si="1"/>
        <v>107</v>
      </c>
      <c r="DE9" s="53">
        <f t="shared" si="1"/>
        <v>108</v>
      </c>
      <c r="DF9" s="53">
        <f t="shared" si="1"/>
        <v>109</v>
      </c>
      <c r="DG9" s="53">
        <f t="shared" si="1"/>
        <v>110</v>
      </c>
      <c r="DH9" s="53">
        <f t="shared" si="1"/>
        <v>111</v>
      </c>
      <c r="DI9" s="53">
        <f t="shared" si="1"/>
        <v>112</v>
      </c>
      <c r="DJ9" s="53">
        <f t="shared" si="1"/>
        <v>113</v>
      </c>
      <c r="DK9" s="53">
        <f t="shared" si="1"/>
        <v>114</v>
      </c>
      <c r="DL9" s="53">
        <f t="shared" si="1"/>
        <v>115</v>
      </c>
      <c r="DM9" s="53">
        <f t="shared" si="1"/>
        <v>116</v>
      </c>
      <c r="DN9" s="53">
        <f t="shared" si="1"/>
        <v>117</v>
      </c>
      <c r="DO9" s="53">
        <f t="shared" si="1"/>
        <v>118</v>
      </c>
      <c r="DP9" s="53">
        <f t="shared" si="1"/>
        <v>119</v>
      </c>
    </row>
    <row r="10" spans="1:120" s="71" customFormat="1" ht="21" customHeight="1">
      <c r="A10" s="72">
        <v>1</v>
      </c>
      <c r="B10" s="76" t="s">
        <v>132</v>
      </c>
      <c r="C10" s="74">
        <f aca="true" t="shared" si="2" ref="C10:C52">E10+G10-DO10</f>
        <v>223826.264</v>
      </c>
      <c r="D10" s="74">
        <f aca="true" t="shared" si="3" ref="D10:D52">F10+H10-DP10</f>
        <v>28099.14</v>
      </c>
      <c r="E10" s="74">
        <f aca="true" t="shared" si="4" ref="E10:E52">I10+U10+Y10+AC10+AW10+BI10+CG10+CK10+CW10+DE10+DK10</f>
        <v>181979.41</v>
      </c>
      <c r="F10" s="74">
        <f aca="true" t="shared" si="5" ref="F10:F52">J10+V10+Z10+AD10+AX10+BJ10+CH10+CL10+CX10+DF10+DL10</f>
        <v>30155.14</v>
      </c>
      <c r="G10" s="74">
        <f aca="true" t="shared" si="6" ref="G10:G52">K10+W10+AA10+AE10+AY10+BK10+CI10+CM10+CY10+DG10+DM10</f>
        <v>41846.854</v>
      </c>
      <c r="H10" s="74">
        <f aca="true" t="shared" si="7" ref="H10:H52">L10+X10+AB10+AF10+AZ10+BL10+CJ10+CN10+CZ10+DH10+DN10</f>
        <v>-2056</v>
      </c>
      <c r="I10" s="74">
        <v>56696.51</v>
      </c>
      <c r="J10" s="74">
        <v>14056.7883</v>
      </c>
      <c r="K10" s="74">
        <v>0</v>
      </c>
      <c r="L10" s="74">
        <v>0</v>
      </c>
      <c r="M10" s="74">
        <v>52650</v>
      </c>
      <c r="N10" s="74">
        <v>12178.6783</v>
      </c>
      <c r="O10" s="74">
        <v>0</v>
      </c>
      <c r="P10" s="74">
        <v>0</v>
      </c>
      <c r="Q10" s="74">
        <v>3596.51</v>
      </c>
      <c r="R10" s="74">
        <v>1796.51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500</v>
      </c>
      <c r="Z10" s="74">
        <v>0</v>
      </c>
      <c r="AA10" s="74">
        <v>0</v>
      </c>
      <c r="AB10" s="74">
        <v>0</v>
      </c>
      <c r="AC10" s="74">
        <v>2000</v>
      </c>
      <c r="AD10" s="74">
        <v>0</v>
      </c>
      <c r="AE10" s="74">
        <v>25046.854</v>
      </c>
      <c r="AF10" s="74">
        <v>-2056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2000</v>
      </c>
      <c r="AP10" s="74">
        <v>0</v>
      </c>
      <c r="AQ10" s="74">
        <v>30046.854</v>
      </c>
      <c r="AR10" s="74">
        <v>0</v>
      </c>
      <c r="AS10" s="74">
        <v>0</v>
      </c>
      <c r="AT10" s="74">
        <v>0</v>
      </c>
      <c r="AU10" s="74">
        <v>-5000</v>
      </c>
      <c r="AV10" s="74">
        <v>-2056</v>
      </c>
      <c r="AW10" s="74">
        <v>6070</v>
      </c>
      <c r="AX10" s="74">
        <v>757.401</v>
      </c>
      <c r="AY10" s="74">
        <v>1100</v>
      </c>
      <c r="AZ10" s="74">
        <v>0</v>
      </c>
      <c r="BA10" s="74">
        <v>3770</v>
      </c>
      <c r="BB10" s="74">
        <v>757.401</v>
      </c>
      <c r="BC10" s="74">
        <v>1000</v>
      </c>
      <c r="BD10" s="74">
        <v>0</v>
      </c>
      <c r="BE10" s="74">
        <v>500</v>
      </c>
      <c r="BF10" s="74">
        <v>0</v>
      </c>
      <c r="BG10" s="74">
        <v>100</v>
      </c>
      <c r="BH10" s="74">
        <v>0</v>
      </c>
      <c r="BI10" s="74">
        <v>1700</v>
      </c>
      <c r="BJ10" s="74">
        <v>211.3607</v>
      </c>
      <c r="BK10" s="74">
        <v>10700</v>
      </c>
      <c r="BL10" s="74">
        <v>0</v>
      </c>
      <c r="BM10" s="74">
        <v>0</v>
      </c>
      <c r="BN10" s="74"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1700</v>
      </c>
      <c r="BZ10" s="74">
        <v>211.3607</v>
      </c>
      <c r="CA10" s="74">
        <v>10700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4500</v>
      </c>
      <c r="CL10" s="74">
        <v>535.8</v>
      </c>
      <c r="CM10" s="74">
        <v>0</v>
      </c>
      <c r="CN10" s="74">
        <v>0</v>
      </c>
      <c r="CO10" s="74">
        <v>3800</v>
      </c>
      <c r="CP10" s="74">
        <v>535.8</v>
      </c>
      <c r="CQ10" s="74">
        <v>0</v>
      </c>
      <c r="CR10" s="74">
        <v>0</v>
      </c>
      <c r="CS10" s="74">
        <v>3000</v>
      </c>
      <c r="CT10" s="74">
        <v>510.8</v>
      </c>
      <c r="CU10" s="74">
        <v>0</v>
      </c>
      <c r="CV10" s="74">
        <v>0</v>
      </c>
      <c r="CW10" s="74">
        <v>79530</v>
      </c>
      <c r="CX10" s="74">
        <v>14303.79</v>
      </c>
      <c r="CY10" s="74">
        <v>5000</v>
      </c>
      <c r="CZ10" s="74">
        <v>0</v>
      </c>
      <c r="DA10" s="74">
        <v>43696.1</v>
      </c>
      <c r="DB10" s="74">
        <v>6603.79</v>
      </c>
      <c r="DC10" s="74">
        <v>0</v>
      </c>
      <c r="DD10" s="74">
        <v>0</v>
      </c>
      <c r="DE10" s="74">
        <v>4200</v>
      </c>
      <c r="DF10" s="74">
        <v>290</v>
      </c>
      <c r="DG10" s="74">
        <v>0</v>
      </c>
      <c r="DH10" s="74">
        <v>0</v>
      </c>
      <c r="DI10" s="74">
        <f aca="true" t="shared" si="8" ref="DI10:DI52">DK10+DM10-DO10</f>
        <v>26782.9</v>
      </c>
      <c r="DJ10" s="74">
        <f aca="true" t="shared" si="9" ref="DJ10:DJ52">DL10+DN10-DP10</f>
        <v>0</v>
      </c>
      <c r="DK10" s="74">
        <v>26782.9</v>
      </c>
      <c r="DL10" s="74">
        <v>0</v>
      </c>
      <c r="DM10" s="74">
        <v>0</v>
      </c>
      <c r="DN10" s="74">
        <v>0</v>
      </c>
      <c r="DO10" s="74">
        <v>0</v>
      </c>
      <c r="DP10" s="74">
        <v>0</v>
      </c>
    </row>
    <row r="11" spans="1:120" s="71" customFormat="1" ht="21" customHeight="1">
      <c r="A11" s="72">
        <v>2</v>
      </c>
      <c r="B11" s="76" t="s">
        <v>133</v>
      </c>
      <c r="C11" s="74">
        <f t="shared" si="2"/>
        <v>41653.0974</v>
      </c>
      <c r="D11" s="74">
        <f t="shared" si="3"/>
        <v>3977.8133</v>
      </c>
      <c r="E11" s="74">
        <f t="shared" si="4"/>
        <v>31501.5</v>
      </c>
      <c r="F11" s="74">
        <f t="shared" si="5"/>
        <v>3977.8133</v>
      </c>
      <c r="G11" s="74">
        <f t="shared" si="6"/>
        <v>10151.5974</v>
      </c>
      <c r="H11" s="74">
        <f t="shared" si="7"/>
        <v>0</v>
      </c>
      <c r="I11" s="74">
        <v>21420</v>
      </c>
      <c r="J11" s="74">
        <v>3804.8133</v>
      </c>
      <c r="K11" s="74">
        <v>10151.5974</v>
      </c>
      <c r="L11" s="74">
        <v>0</v>
      </c>
      <c r="M11" s="74">
        <v>19730</v>
      </c>
      <c r="N11" s="74">
        <v>3713.6133</v>
      </c>
      <c r="O11" s="74">
        <v>0</v>
      </c>
      <c r="P11" s="74">
        <v>0</v>
      </c>
      <c r="Q11" s="74">
        <v>1650</v>
      </c>
      <c r="R11" s="74">
        <v>84</v>
      </c>
      <c r="S11" s="74">
        <v>10151.5974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800</v>
      </c>
      <c r="AD11" s="74">
        <v>90</v>
      </c>
      <c r="AE11" s="74">
        <v>0</v>
      </c>
      <c r="AF11" s="74">
        <v>0</v>
      </c>
      <c r="AG11" s="74">
        <v>200</v>
      </c>
      <c r="AH11" s="74">
        <v>90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600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1100</v>
      </c>
      <c r="AX11" s="74">
        <v>83</v>
      </c>
      <c r="AY11" s="74">
        <v>0</v>
      </c>
      <c r="AZ11" s="74">
        <v>0</v>
      </c>
      <c r="BA11" s="74">
        <v>1100</v>
      </c>
      <c r="BB11" s="74">
        <v>83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1059.8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1059.8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400</v>
      </c>
      <c r="CL11" s="74">
        <v>0</v>
      </c>
      <c r="CM11" s="74">
        <v>0</v>
      </c>
      <c r="CN11" s="74">
        <v>0</v>
      </c>
      <c r="CO11" s="74">
        <v>400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600</v>
      </c>
      <c r="DF11" s="74">
        <v>0</v>
      </c>
      <c r="DG11" s="74">
        <v>0</v>
      </c>
      <c r="DH11" s="74">
        <v>0</v>
      </c>
      <c r="DI11" s="74">
        <f t="shared" si="8"/>
        <v>6121.7</v>
      </c>
      <c r="DJ11" s="74">
        <f t="shared" si="9"/>
        <v>0</v>
      </c>
      <c r="DK11" s="74">
        <v>6121.7</v>
      </c>
      <c r="DL11" s="74">
        <v>0</v>
      </c>
      <c r="DM11" s="74">
        <v>0</v>
      </c>
      <c r="DN11" s="74">
        <v>0</v>
      </c>
      <c r="DO11" s="74">
        <v>0</v>
      </c>
      <c r="DP11" s="74">
        <v>0</v>
      </c>
    </row>
    <row r="12" spans="1:120" s="71" customFormat="1" ht="21.75" customHeight="1">
      <c r="A12" s="72">
        <v>3</v>
      </c>
      <c r="B12" s="76" t="s">
        <v>134</v>
      </c>
      <c r="C12" s="74">
        <f t="shared" si="2"/>
        <v>642663.5051000001</v>
      </c>
      <c r="D12" s="74">
        <f t="shared" si="3"/>
        <v>77463.6653</v>
      </c>
      <c r="E12" s="74">
        <f t="shared" si="4"/>
        <v>574392.3</v>
      </c>
      <c r="F12" s="74">
        <f t="shared" si="5"/>
        <v>74230.89529999999</v>
      </c>
      <c r="G12" s="74">
        <f t="shared" si="6"/>
        <v>128271.2051</v>
      </c>
      <c r="H12" s="74">
        <f t="shared" si="7"/>
        <v>3232.77</v>
      </c>
      <c r="I12" s="74">
        <v>196056.1</v>
      </c>
      <c r="J12" s="74">
        <v>34546.8382</v>
      </c>
      <c r="K12" s="74">
        <v>77271.2051</v>
      </c>
      <c r="L12" s="74">
        <v>3233.088</v>
      </c>
      <c r="M12" s="74">
        <v>134970</v>
      </c>
      <c r="N12" s="74">
        <v>30253.0802</v>
      </c>
      <c r="O12" s="74">
        <v>3750</v>
      </c>
      <c r="P12" s="74">
        <v>1515.8</v>
      </c>
      <c r="Q12" s="74">
        <v>55117.4</v>
      </c>
      <c r="R12" s="74">
        <v>3257.308</v>
      </c>
      <c r="S12" s="74">
        <v>73521.2051</v>
      </c>
      <c r="T12" s="74">
        <v>1717.288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13360</v>
      </c>
      <c r="AD12" s="74">
        <v>300</v>
      </c>
      <c r="AE12" s="74">
        <v>50000</v>
      </c>
      <c r="AF12" s="74">
        <v>-0.318</v>
      </c>
      <c r="AG12" s="74">
        <v>3000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10360</v>
      </c>
      <c r="AP12" s="74">
        <v>300</v>
      </c>
      <c r="AQ12" s="74">
        <v>50000</v>
      </c>
      <c r="AR12" s="74">
        <v>0</v>
      </c>
      <c r="AS12" s="74">
        <v>0</v>
      </c>
      <c r="AT12" s="74">
        <v>0</v>
      </c>
      <c r="AU12" s="74">
        <v>0</v>
      </c>
      <c r="AV12" s="74">
        <v>-0.318</v>
      </c>
      <c r="AW12" s="74">
        <v>35965.4</v>
      </c>
      <c r="AX12" s="74">
        <v>3602.43</v>
      </c>
      <c r="AY12" s="74">
        <v>1000</v>
      </c>
      <c r="AZ12" s="74">
        <v>0</v>
      </c>
      <c r="BA12" s="74">
        <v>34365.4</v>
      </c>
      <c r="BB12" s="74">
        <v>3602.43</v>
      </c>
      <c r="BC12" s="74">
        <v>0</v>
      </c>
      <c r="BD12" s="74">
        <v>0</v>
      </c>
      <c r="BE12" s="74">
        <v>1600</v>
      </c>
      <c r="BF12" s="74">
        <v>0</v>
      </c>
      <c r="BG12" s="74">
        <v>1000</v>
      </c>
      <c r="BH12" s="74">
        <v>0</v>
      </c>
      <c r="BI12" s="74">
        <v>29097.4</v>
      </c>
      <c r="BJ12" s="74">
        <v>3992.8241</v>
      </c>
      <c r="BK12" s="74">
        <v>0</v>
      </c>
      <c r="BL12" s="74">
        <v>0</v>
      </c>
      <c r="BM12" s="74">
        <v>0</v>
      </c>
      <c r="BN12" s="74"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8248</v>
      </c>
      <c r="BV12" s="74">
        <v>696.86</v>
      </c>
      <c r="BW12" s="74">
        <v>0</v>
      </c>
      <c r="BX12" s="74">
        <v>0</v>
      </c>
      <c r="BY12" s="74">
        <v>20849.4</v>
      </c>
      <c r="BZ12" s="74">
        <v>3295.9641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23090.5</v>
      </c>
      <c r="CL12" s="74">
        <v>3286</v>
      </c>
      <c r="CM12" s="74">
        <v>0</v>
      </c>
      <c r="CN12" s="74">
        <v>0</v>
      </c>
      <c r="CO12" s="74">
        <v>23090.5</v>
      </c>
      <c r="CP12" s="74">
        <v>3286</v>
      </c>
      <c r="CQ12" s="74">
        <v>0</v>
      </c>
      <c r="CR12" s="74">
        <v>0</v>
      </c>
      <c r="CS12" s="74">
        <v>0</v>
      </c>
      <c r="CT12" s="74">
        <v>0</v>
      </c>
      <c r="CU12" s="74">
        <v>0</v>
      </c>
      <c r="CV12" s="74">
        <v>0</v>
      </c>
      <c r="CW12" s="74">
        <v>201314</v>
      </c>
      <c r="CX12" s="74">
        <v>28349.02</v>
      </c>
      <c r="CY12" s="74">
        <v>0</v>
      </c>
      <c r="CZ12" s="74">
        <v>0</v>
      </c>
      <c r="DA12" s="74">
        <v>133550.3</v>
      </c>
      <c r="DB12" s="74">
        <v>15408.063</v>
      </c>
      <c r="DC12" s="74">
        <v>0</v>
      </c>
      <c r="DD12" s="74">
        <v>0</v>
      </c>
      <c r="DE12" s="74">
        <v>3000</v>
      </c>
      <c r="DF12" s="74">
        <v>70</v>
      </c>
      <c r="DG12" s="74">
        <v>0</v>
      </c>
      <c r="DH12" s="74">
        <v>0</v>
      </c>
      <c r="DI12" s="74">
        <f t="shared" si="8"/>
        <v>12508.899999999994</v>
      </c>
      <c r="DJ12" s="74">
        <f t="shared" si="9"/>
        <v>83.783</v>
      </c>
      <c r="DK12" s="74">
        <v>72508.9</v>
      </c>
      <c r="DL12" s="74">
        <v>83.783</v>
      </c>
      <c r="DM12" s="74">
        <v>0</v>
      </c>
      <c r="DN12" s="74">
        <v>0</v>
      </c>
      <c r="DO12" s="74">
        <v>60000</v>
      </c>
      <c r="DP12" s="74">
        <v>0</v>
      </c>
    </row>
    <row r="13" spans="1:122" s="71" customFormat="1" ht="20.25" customHeight="1">
      <c r="A13" s="72">
        <v>4</v>
      </c>
      <c r="B13" s="76" t="s">
        <v>135</v>
      </c>
      <c r="C13" s="74">
        <f t="shared" si="2"/>
        <v>62405.3065</v>
      </c>
      <c r="D13" s="74">
        <f t="shared" si="3"/>
        <v>7053.5206</v>
      </c>
      <c r="E13" s="74">
        <f t="shared" si="4"/>
        <v>51814.5</v>
      </c>
      <c r="F13" s="74">
        <f t="shared" si="5"/>
        <v>6057.5206</v>
      </c>
      <c r="G13" s="74">
        <f t="shared" si="6"/>
        <v>10590.8065</v>
      </c>
      <c r="H13" s="74">
        <f t="shared" si="7"/>
        <v>996</v>
      </c>
      <c r="I13" s="74">
        <v>29496.7</v>
      </c>
      <c r="J13" s="74">
        <v>5012.538</v>
      </c>
      <c r="K13" s="74">
        <v>0</v>
      </c>
      <c r="L13" s="74">
        <v>0</v>
      </c>
      <c r="M13" s="74">
        <v>25092.7</v>
      </c>
      <c r="N13" s="74">
        <v>4844.738</v>
      </c>
      <c r="O13" s="74">
        <v>0</v>
      </c>
      <c r="P13" s="74">
        <v>0</v>
      </c>
      <c r="Q13" s="74">
        <v>4360</v>
      </c>
      <c r="R13" s="74">
        <v>157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4195.4</v>
      </c>
      <c r="AD13" s="74">
        <v>0</v>
      </c>
      <c r="AE13" s="74">
        <v>10590.8065</v>
      </c>
      <c r="AF13" s="74">
        <v>996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4195.4</v>
      </c>
      <c r="AP13" s="74">
        <v>0</v>
      </c>
      <c r="AQ13" s="74">
        <v>10590.8065</v>
      </c>
      <c r="AR13" s="74">
        <v>996</v>
      </c>
      <c r="AS13" s="74">
        <v>0</v>
      </c>
      <c r="AT13" s="74">
        <v>0</v>
      </c>
      <c r="AU13" s="74">
        <v>0</v>
      </c>
      <c r="AV13" s="74">
        <v>0</v>
      </c>
      <c r="AW13" s="74">
        <v>1540</v>
      </c>
      <c r="AX13" s="74">
        <v>335.701</v>
      </c>
      <c r="AY13" s="74">
        <v>0</v>
      </c>
      <c r="AZ13" s="74">
        <v>0</v>
      </c>
      <c r="BA13" s="74">
        <v>1540</v>
      </c>
      <c r="BB13" s="74">
        <v>335.701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2642</v>
      </c>
      <c r="BJ13" s="74">
        <v>621.2816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2642</v>
      </c>
      <c r="BZ13" s="74">
        <v>621.2816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0</v>
      </c>
      <c r="CK13" s="74">
        <v>2360</v>
      </c>
      <c r="CL13" s="74">
        <v>88</v>
      </c>
      <c r="CM13" s="74">
        <v>0</v>
      </c>
      <c r="CN13" s="74">
        <v>0</v>
      </c>
      <c r="CO13" s="74">
        <v>2360</v>
      </c>
      <c r="CP13" s="74">
        <v>88</v>
      </c>
      <c r="CQ13" s="74">
        <v>0</v>
      </c>
      <c r="CR13" s="74">
        <v>0</v>
      </c>
      <c r="CS13" s="74">
        <v>0</v>
      </c>
      <c r="CT13" s="74">
        <v>0</v>
      </c>
      <c r="CU13" s="74">
        <v>0</v>
      </c>
      <c r="CV13" s="74">
        <v>0</v>
      </c>
      <c r="CW13" s="74">
        <v>0</v>
      </c>
      <c r="CX13" s="74">
        <v>0</v>
      </c>
      <c r="CY13" s="74">
        <v>0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4">
        <v>1230</v>
      </c>
      <c r="DF13" s="74">
        <v>0</v>
      </c>
      <c r="DG13" s="74">
        <v>0</v>
      </c>
      <c r="DH13" s="74">
        <v>0</v>
      </c>
      <c r="DI13" s="74">
        <f t="shared" si="8"/>
        <v>10350.4</v>
      </c>
      <c r="DJ13" s="74">
        <f t="shared" si="9"/>
        <v>0</v>
      </c>
      <c r="DK13" s="74">
        <v>10350.4</v>
      </c>
      <c r="DL13" s="74">
        <v>0</v>
      </c>
      <c r="DM13" s="74">
        <v>0</v>
      </c>
      <c r="DN13" s="74">
        <v>0</v>
      </c>
      <c r="DO13" s="74">
        <v>0</v>
      </c>
      <c r="DP13" s="74">
        <v>0</v>
      </c>
      <c r="DQ13" s="40"/>
      <c r="DR13" s="40"/>
    </row>
    <row r="14" spans="1:122" s="71" customFormat="1" ht="21" customHeight="1">
      <c r="A14" s="72">
        <v>5</v>
      </c>
      <c r="B14" s="76" t="s">
        <v>136</v>
      </c>
      <c r="C14" s="74">
        <f t="shared" si="2"/>
        <v>196547.822</v>
      </c>
      <c r="D14" s="74">
        <f t="shared" si="3"/>
        <v>3573.2461</v>
      </c>
      <c r="E14" s="74">
        <f t="shared" si="4"/>
        <v>17422.3</v>
      </c>
      <c r="F14" s="74">
        <f t="shared" si="5"/>
        <v>3174.2461</v>
      </c>
      <c r="G14" s="74">
        <f t="shared" si="6"/>
        <v>179125.522</v>
      </c>
      <c r="H14" s="74">
        <f t="shared" si="7"/>
        <v>399</v>
      </c>
      <c r="I14" s="74">
        <v>13024.8</v>
      </c>
      <c r="J14" s="74">
        <v>3134.2461</v>
      </c>
      <c r="K14" s="74">
        <v>179125.522</v>
      </c>
      <c r="L14" s="74">
        <v>399</v>
      </c>
      <c r="M14" s="74">
        <v>13024.8</v>
      </c>
      <c r="N14" s="74">
        <v>3134.2461</v>
      </c>
      <c r="O14" s="74">
        <v>179125.522</v>
      </c>
      <c r="P14" s="74">
        <v>399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550</v>
      </c>
      <c r="AD14" s="74">
        <v>0</v>
      </c>
      <c r="AE14" s="74">
        <v>0</v>
      </c>
      <c r="AF14" s="74">
        <v>0</v>
      </c>
      <c r="AG14" s="74">
        <v>200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350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480</v>
      </c>
      <c r="AX14" s="74">
        <v>0</v>
      </c>
      <c r="AY14" s="74">
        <v>0</v>
      </c>
      <c r="AZ14" s="74">
        <v>0</v>
      </c>
      <c r="BA14" s="74">
        <v>480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250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250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0</v>
      </c>
      <c r="CI14" s="74">
        <v>0</v>
      </c>
      <c r="CJ14" s="74">
        <v>0</v>
      </c>
      <c r="CK14" s="74">
        <v>276.1</v>
      </c>
      <c r="CL14" s="74">
        <v>40</v>
      </c>
      <c r="CM14" s="74">
        <v>0</v>
      </c>
      <c r="CN14" s="74">
        <v>0</v>
      </c>
      <c r="CO14" s="74">
        <v>276.1</v>
      </c>
      <c r="CP14" s="74">
        <v>40</v>
      </c>
      <c r="CQ14" s="74">
        <v>0</v>
      </c>
      <c r="CR14" s="74">
        <v>0</v>
      </c>
      <c r="CS14" s="74">
        <v>186.1</v>
      </c>
      <c r="CT14" s="74">
        <v>40</v>
      </c>
      <c r="CU14" s="74">
        <v>0</v>
      </c>
      <c r="CV14" s="74">
        <v>0</v>
      </c>
      <c r="CW14" s="74">
        <v>200</v>
      </c>
      <c r="CX14" s="74">
        <v>0</v>
      </c>
      <c r="CY14" s="74">
        <v>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4">
        <v>300</v>
      </c>
      <c r="DF14" s="74">
        <v>0</v>
      </c>
      <c r="DG14" s="74">
        <v>0</v>
      </c>
      <c r="DH14" s="74">
        <v>0</v>
      </c>
      <c r="DI14" s="74">
        <f t="shared" si="8"/>
        <v>2341.4</v>
      </c>
      <c r="DJ14" s="74">
        <f t="shared" si="9"/>
        <v>0</v>
      </c>
      <c r="DK14" s="74">
        <v>2341.4</v>
      </c>
      <c r="DL14" s="74">
        <v>0</v>
      </c>
      <c r="DM14" s="74">
        <v>0</v>
      </c>
      <c r="DN14" s="74">
        <v>0</v>
      </c>
      <c r="DO14" s="74">
        <v>0</v>
      </c>
      <c r="DP14" s="74">
        <v>0</v>
      </c>
      <c r="DQ14" s="40"/>
      <c r="DR14" s="40"/>
    </row>
    <row r="15" spans="1:122" s="71" customFormat="1" ht="20.25" customHeight="1">
      <c r="A15" s="72">
        <v>6</v>
      </c>
      <c r="B15" s="76" t="s">
        <v>137</v>
      </c>
      <c r="C15" s="74">
        <f t="shared" si="2"/>
        <v>27297.2426</v>
      </c>
      <c r="D15" s="74">
        <f t="shared" si="3"/>
        <v>3668.781</v>
      </c>
      <c r="E15" s="74">
        <f t="shared" si="4"/>
        <v>20946.2</v>
      </c>
      <c r="F15" s="74">
        <f t="shared" si="5"/>
        <v>4187.937</v>
      </c>
      <c r="G15" s="74">
        <f t="shared" si="6"/>
        <v>6351.0426</v>
      </c>
      <c r="H15" s="74">
        <f t="shared" si="7"/>
        <v>-519.156</v>
      </c>
      <c r="I15" s="74">
        <v>15250</v>
      </c>
      <c r="J15" s="74">
        <v>3749.9721</v>
      </c>
      <c r="K15" s="74">
        <v>180</v>
      </c>
      <c r="L15" s="74">
        <v>0</v>
      </c>
      <c r="M15" s="74">
        <v>14650</v>
      </c>
      <c r="N15" s="74">
        <v>3610.2921</v>
      </c>
      <c r="O15" s="74">
        <v>0</v>
      </c>
      <c r="P15" s="74">
        <v>0</v>
      </c>
      <c r="Q15" s="74">
        <v>600</v>
      </c>
      <c r="R15" s="74">
        <v>139.68</v>
      </c>
      <c r="S15" s="74">
        <v>180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336</v>
      </c>
      <c r="AD15" s="74">
        <v>28</v>
      </c>
      <c r="AE15" s="74">
        <v>6171.0426</v>
      </c>
      <c r="AF15" s="74">
        <v>-519.156</v>
      </c>
      <c r="AG15" s="74">
        <v>336</v>
      </c>
      <c r="AH15" s="74">
        <v>28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13171.0426</v>
      </c>
      <c r="AR15" s="74">
        <v>0</v>
      </c>
      <c r="AS15" s="74">
        <v>0</v>
      </c>
      <c r="AT15" s="74">
        <v>0</v>
      </c>
      <c r="AU15" s="74">
        <v>-7000</v>
      </c>
      <c r="AV15" s="74">
        <v>-519.156</v>
      </c>
      <c r="AW15" s="74">
        <v>990</v>
      </c>
      <c r="AX15" s="74">
        <v>165</v>
      </c>
      <c r="AY15" s="74">
        <v>0</v>
      </c>
      <c r="AZ15" s="74">
        <v>0</v>
      </c>
      <c r="BA15" s="74">
        <v>990</v>
      </c>
      <c r="BB15" s="74">
        <v>165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1400</v>
      </c>
      <c r="BJ15" s="74">
        <v>123.9649</v>
      </c>
      <c r="BK15" s="74">
        <v>0</v>
      </c>
      <c r="BL15" s="74">
        <v>0</v>
      </c>
      <c r="BM15" s="74">
        <v>0</v>
      </c>
      <c r="BN15" s="74">
        <v>0</v>
      </c>
      <c r="BO15" s="74">
        <v>0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1400</v>
      </c>
      <c r="BZ15" s="74">
        <v>123.9649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v>0</v>
      </c>
      <c r="CS15" s="74">
        <v>0</v>
      </c>
      <c r="CT15" s="74">
        <v>0</v>
      </c>
      <c r="CU15" s="74">
        <v>0</v>
      </c>
      <c r="CV15" s="74">
        <v>0</v>
      </c>
      <c r="CW15" s="74">
        <v>0</v>
      </c>
      <c r="CX15" s="74">
        <v>0</v>
      </c>
      <c r="CY15" s="74">
        <v>0</v>
      </c>
      <c r="CZ15" s="74">
        <v>0</v>
      </c>
      <c r="DA15" s="74">
        <v>0</v>
      </c>
      <c r="DB15" s="74">
        <v>0</v>
      </c>
      <c r="DC15" s="74">
        <v>0</v>
      </c>
      <c r="DD15" s="74">
        <v>0</v>
      </c>
      <c r="DE15" s="74">
        <v>400</v>
      </c>
      <c r="DF15" s="74">
        <v>0</v>
      </c>
      <c r="DG15" s="74">
        <v>0</v>
      </c>
      <c r="DH15" s="74">
        <v>0</v>
      </c>
      <c r="DI15" s="74">
        <f t="shared" si="8"/>
        <v>2570.2</v>
      </c>
      <c r="DJ15" s="74">
        <f t="shared" si="9"/>
        <v>121</v>
      </c>
      <c r="DK15" s="74">
        <v>2570.2</v>
      </c>
      <c r="DL15" s="74">
        <v>121</v>
      </c>
      <c r="DM15" s="74">
        <v>0</v>
      </c>
      <c r="DN15" s="74">
        <v>0</v>
      </c>
      <c r="DO15" s="74">
        <v>0</v>
      </c>
      <c r="DP15" s="74">
        <v>0</v>
      </c>
      <c r="DQ15" s="40"/>
      <c r="DR15" s="40"/>
    </row>
    <row r="16" spans="1:122" s="71" customFormat="1" ht="18" customHeight="1">
      <c r="A16" s="72">
        <v>7</v>
      </c>
      <c r="B16" s="76" t="s">
        <v>138</v>
      </c>
      <c r="C16" s="74">
        <f t="shared" si="2"/>
        <v>34559.2011</v>
      </c>
      <c r="D16" s="74">
        <f t="shared" si="3"/>
        <v>3174.6290000000004</v>
      </c>
      <c r="E16" s="74">
        <f t="shared" si="4"/>
        <v>17718.1</v>
      </c>
      <c r="F16" s="74">
        <f t="shared" si="5"/>
        <v>2796.077</v>
      </c>
      <c r="G16" s="74">
        <f t="shared" si="6"/>
        <v>16841.1011</v>
      </c>
      <c r="H16" s="74">
        <f t="shared" si="7"/>
        <v>378.552</v>
      </c>
      <c r="I16" s="74">
        <v>13159.4</v>
      </c>
      <c r="J16" s="74">
        <v>2470.5034</v>
      </c>
      <c r="K16" s="74">
        <v>1600</v>
      </c>
      <c r="L16" s="74">
        <v>0</v>
      </c>
      <c r="M16" s="74">
        <v>12879.4</v>
      </c>
      <c r="N16" s="74">
        <v>2470.5034</v>
      </c>
      <c r="O16" s="74">
        <v>1600</v>
      </c>
      <c r="P16" s="74">
        <v>0</v>
      </c>
      <c r="Q16" s="74">
        <v>80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100</v>
      </c>
      <c r="Z16" s="74">
        <v>0</v>
      </c>
      <c r="AA16" s="74">
        <v>0</v>
      </c>
      <c r="AB16" s="74">
        <v>0</v>
      </c>
      <c r="AC16" s="74">
        <v>720</v>
      </c>
      <c r="AD16" s="74">
        <v>0</v>
      </c>
      <c r="AE16" s="74">
        <v>9000</v>
      </c>
      <c r="AF16" s="74">
        <v>0</v>
      </c>
      <c r="AG16" s="74">
        <v>720</v>
      </c>
      <c r="AH16" s="74">
        <v>0</v>
      </c>
      <c r="AI16" s="74">
        <v>5500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3500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300</v>
      </c>
      <c r="AX16" s="74">
        <v>50</v>
      </c>
      <c r="AY16" s="74">
        <v>0</v>
      </c>
      <c r="AZ16" s="74">
        <v>0</v>
      </c>
      <c r="BA16" s="74">
        <v>300</v>
      </c>
      <c r="BB16" s="74">
        <v>50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423.1</v>
      </c>
      <c r="BJ16" s="74">
        <v>125.5736</v>
      </c>
      <c r="BK16" s="74">
        <v>5741.1011</v>
      </c>
      <c r="BL16" s="74">
        <v>378.552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423.1</v>
      </c>
      <c r="BZ16" s="74">
        <v>125.5736</v>
      </c>
      <c r="CA16" s="74">
        <v>5741.1011</v>
      </c>
      <c r="CB16" s="74">
        <v>378.552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500</v>
      </c>
      <c r="CN16" s="74">
        <v>0</v>
      </c>
      <c r="CO16" s="74">
        <v>0</v>
      </c>
      <c r="CP16" s="74">
        <v>0</v>
      </c>
      <c r="CQ16" s="74">
        <v>500</v>
      </c>
      <c r="CR16" s="74">
        <v>0</v>
      </c>
      <c r="CS16" s="74">
        <v>0</v>
      </c>
      <c r="CT16" s="74">
        <v>0</v>
      </c>
      <c r="CU16" s="74">
        <v>0</v>
      </c>
      <c r="CV16" s="74">
        <v>0</v>
      </c>
      <c r="CW16" s="74">
        <v>0</v>
      </c>
      <c r="CX16" s="74">
        <v>0</v>
      </c>
      <c r="CY16" s="74">
        <v>0</v>
      </c>
      <c r="CZ16" s="74">
        <v>0</v>
      </c>
      <c r="DA16" s="74">
        <v>0</v>
      </c>
      <c r="DB16" s="74">
        <v>0</v>
      </c>
      <c r="DC16" s="74">
        <v>0</v>
      </c>
      <c r="DD16" s="74">
        <v>0</v>
      </c>
      <c r="DE16" s="74">
        <v>400</v>
      </c>
      <c r="DF16" s="74">
        <v>0</v>
      </c>
      <c r="DG16" s="74">
        <v>0</v>
      </c>
      <c r="DH16" s="74">
        <v>0</v>
      </c>
      <c r="DI16" s="74">
        <f t="shared" si="8"/>
        <v>2615.6</v>
      </c>
      <c r="DJ16" s="74">
        <f t="shared" si="9"/>
        <v>150</v>
      </c>
      <c r="DK16" s="74">
        <v>2615.6</v>
      </c>
      <c r="DL16" s="74">
        <v>150</v>
      </c>
      <c r="DM16" s="74">
        <v>0</v>
      </c>
      <c r="DN16" s="74">
        <v>0</v>
      </c>
      <c r="DO16" s="74">
        <v>0</v>
      </c>
      <c r="DP16" s="74">
        <v>0</v>
      </c>
      <c r="DQ16" s="40"/>
      <c r="DR16" s="40"/>
    </row>
    <row r="17" spans="1:120" s="71" customFormat="1" ht="18" customHeight="1">
      <c r="A17" s="72">
        <v>8</v>
      </c>
      <c r="B17" s="76" t="s">
        <v>139</v>
      </c>
      <c r="C17" s="74">
        <f t="shared" si="2"/>
        <v>5221971.3364</v>
      </c>
      <c r="D17" s="74">
        <f t="shared" si="3"/>
        <v>737481.8893</v>
      </c>
      <c r="E17" s="74">
        <f t="shared" si="4"/>
        <v>4388515.7338</v>
      </c>
      <c r="F17" s="74">
        <f t="shared" si="5"/>
        <v>579028.5317</v>
      </c>
      <c r="G17" s="74">
        <f t="shared" si="6"/>
        <v>1295531.2026</v>
      </c>
      <c r="H17" s="74">
        <f t="shared" si="7"/>
        <v>158453.3576</v>
      </c>
      <c r="I17" s="74">
        <v>652901.7</v>
      </c>
      <c r="J17" s="74">
        <v>104738.9947</v>
      </c>
      <c r="K17" s="74">
        <v>96083.8</v>
      </c>
      <c r="L17" s="74">
        <v>3791.8</v>
      </c>
      <c r="M17" s="74">
        <v>510274.4</v>
      </c>
      <c r="N17" s="74">
        <v>80724.2257</v>
      </c>
      <c r="O17" s="74">
        <v>65763.8</v>
      </c>
      <c r="P17" s="74">
        <v>3321.8</v>
      </c>
      <c r="Q17" s="74">
        <v>123310.9</v>
      </c>
      <c r="R17" s="74">
        <v>22235.519</v>
      </c>
      <c r="S17" s="74">
        <v>0</v>
      </c>
      <c r="T17" s="74">
        <v>0</v>
      </c>
      <c r="U17" s="74">
        <v>1100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174747.6</v>
      </c>
      <c r="AD17" s="74">
        <v>0</v>
      </c>
      <c r="AE17" s="74">
        <v>963115.2</v>
      </c>
      <c r="AF17" s="74">
        <v>138204.9116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174747.6</v>
      </c>
      <c r="AP17" s="74">
        <v>0</v>
      </c>
      <c r="AQ17" s="74">
        <v>1065386.7</v>
      </c>
      <c r="AR17" s="74">
        <v>168312.5</v>
      </c>
      <c r="AS17" s="74">
        <v>0</v>
      </c>
      <c r="AT17" s="74">
        <v>0</v>
      </c>
      <c r="AU17" s="74">
        <v>-102271.5</v>
      </c>
      <c r="AV17" s="74">
        <v>-30107.5884</v>
      </c>
      <c r="AW17" s="74">
        <v>477495</v>
      </c>
      <c r="AX17" s="74">
        <v>67781.066</v>
      </c>
      <c r="AY17" s="74">
        <v>36335</v>
      </c>
      <c r="AZ17" s="74">
        <v>2606.6</v>
      </c>
      <c r="BA17" s="74">
        <v>384814.9</v>
      </c>
      <c r="BB17" s="74">
        <v>62137.737</v>
      </c>
      <c r="BC17" s="74">
        <v>30995</v>
      </c>
      <c r="BD17" s="74">
        <v>2606.6</v>
      </c>
      <c r="BE17" s="74">
        <v>92680.1</v>
      </c>
      <c r="BF17" s="74">
        <v>5643.329</v>
      </c>
      <c r="BG17" s="74">
        <v>5340</v>
      </c>
      <c r="BH17" s="74">
        <v>0</v>
      </c>
      <c r="BI17" s="74">
        <v>371859.9</v>
      </c>
      <c r="BJ17" s="74">
        <v>58719.8696</v>
      </c>
      <c r="BK17" s="74">
        <v>163559.5</v>
      </c>
      <c r="BL17" s="74">
        <v>13850.046</v>
      </c>
      <c r="BM17" s="74">
        <v>0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203361.4</v>
      </c>
      <c r="BZ17" s="74">
        <v>42373.3091</v>
      </c>
      <c r="CA17" s="74">
        <v>3365</v>
      </c>
      <c r="CB17" s="74">
        <v>0</v>
      </c>
      <c r="CC17" s="74">
        <v>168498.5</v>
      </c>
      <c r="CD17" s="74">
        <v>16346.5605</v>
      </c>
      <c r="CE17" s="74">
        <v>160194.5</v>
      </c>
      <c r="CF17" s="74">
        <v>13850.046</v>
      </c>
      <c r="CG17" s="74">
        <v>0</v>
      </c>
      <c r="CH17" s="74">
        <v>0</v>
      </c>
      <c r="CI17" s="74">
        <v>0</v>
      </c>
      <c r="CJ17" s="74">
        <v>0</v>
      </c>
      <c r="CK17" s="74">
        <v>1343637.0338</v>
      </c>
      <c r="CL17" s="74">
        <v>200298.559</v>
      </c>
      <c r="CM17" s="74">
        <v>35840.0026</v>
      </c>
      <c r="CN17" s="74">
        <v>0</v>
      </c>
      <c r="CO17" s="74">
        <v>718978.2</v>
      </c>
      <c r="CP17" s="74">
        <v>104574.417</v>
      </c>
      <c r="CQ17" s="74">
        <v>35840.0026</v>
      </c>
      <c r="CR17" s="74">
        <v>0</v>
      </c>
      <c r="CS17" s="74">
        <v>540331.7</v>
      </c>
      <c r="CT17" s="74">
        <v>81326.917</v>
      </c>
      <c r="CU17" s="74">
        <v>0</v>
      </c>
      <c r="CV17" s="74">
        <v>0</v>
      </c>
      <c r="CW17" s="74">
        <v>759211</v>
      </c>
      <c r="CX17" s="74">
        <v>132015.674</v>
      </c>
      <c r="CY17" s="74">
        <v>0</v>
      </c>
      <c r="CZ17" s="74">
        <v>0</v>
      </c>
      <c r="DA17" s="74">
        <v>704993.4</v>
      </c>
      <c r="DB17" s="74">
        <v>115328.684</v>
      </c>
      <c r="DC17" s="74">
        <v>0</v>
      </c>
      <c r="DD17" s="74">
        <v>0</v>
      </c>
      <c r="DE17" s="74">
        <v>145487.9</v>
      </c>
      <c r="DF17" s="74">
        <v>15474.3684</v>
      </c>
      <c r="DG17" s="74">
        <v>597.7</v>
      </c>
      <c r="DH17" s="74">
        <v>0</v>
      </c>
      <c r="DI17" s="74">
        <f t="shared" si="8"/>
        <v>0</v>
      </c>
      <c r="DJ17" s="74">
        <f t="shared" si="9"/>
        <v>0</v>
      </c>
      <c r="DK17" s="74">
        <v>462075.6</v>
      </c>
      <c r="DL17" s="74">
        <v>0</v>
      </c>
      <c r="DM17" s="74">
        <v>0</v>
      </c>
      <c r="DN17" s="74">
        <v>0</v>
      </c>
      <c r="DO17" s="74">
        <v>462075.6</v>
      </c>
      <c r="DP17" s="74">
        <v>0</v>
      </c>
    </row>
    <row r="18" spans="1:122" s="71" customFormat="1" ht="18" customHeight="1">
      <c r="A18" s="72">
        <v>9</v>
      </c>
      <c r="B18" s="76" t="s">
        <v>140</v>
      </c>
      <c r="C18" s="74">
        <f t="shared" si="2"/>
        <v>61939.9134</v>
      </c>
      <c r="D18" s="74">
        <f t="shared" si="3"/>
        <v>5283.5009</v>
      </c>
      <c r="E18" s="74">
        <f t="shared" si="4"/>
        <v>43380.1</v>
      </c>
      <c r="F18" s="74">
        <f t="shared" si="5"/>
        <v>5283.5009</v>
      </c>
      <c r="G18" s="74">
        <f t="shared" si="6"/>
        <v>18559.8134</v>
      </c>
      <c r="H18" s="74">
        <f t="shared" si="7"/>
        <v>0</v>
      </c>
      <c r="I18" s="74">
        <v>30760.1</v>
      </c>
      <c r="J18" s="74">
        <v>4637.5771</v>
      </c>
      <c r="K18" s="74">
        <v>0</v>
      </c>
      <c r="L18" s="74">
        <v>0</v>
      </c>
      <c r="M18" s="74">
        <v>27815.1</v>
      </c>
      <c r="N18" s="74">
        <v>4630.3771</v>
      </c>
      <c r="O18" s="74">
        <v>0</v>
      </c>
      <c r="P18" s="74">
        <v>0</v>
      </c>
      <c r="Q18" s="74">
        <v>2910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18559.8134</v>
      </c>
      <c r="AF18" s="74">
        <v>0</v>
      </c>
      <c r="AG18" s="74">
        <v>0</v>
      </c>
      <c r="AH18" s="74">
        <v>0</v>
      </c>
      <c r="AI18" s="74">
        <v>6000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12559.8134</v>
      </c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1800</v>
      </c>
      <c r="AX18" s="74">
        <v>390</v>
      </c>
      <c r="AY18" s="74">
        <v>0</v>
      </c>
      <c r="AZ18" s="74">
        <v>0</v>
      </c>
      <c r="BA18" s="74">
        <v>1800</v>
      </c>
      <c r="BB18" s="74">
        <v>390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1400</v>
      </c>
      <c r="BJ18" s="74">
        <v>180.9238</v>
      </c>
      <c r="BK18" s="74">
        <v>0</v>
      </c>
      <c r="BL18" s="74">
        <v>0</v>
      </c>
      <c r="BM18" s="74">
        <v>0</v>
      </c>
      <c r="BN18" s="74">
        <v>0</v>
      </c>
      <c r="BO18" s="74">
        <v>0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1400</v>
      </c>
      <c r="BZ18" s="74">
        <v>180.9238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4">
        <v>0</v>
      </c>
      <c r="CN18" s="74">
        <v>0</v>
      </c>
      <c r="CO18" s="74">
        <v>0</v>
      </c>
      <c r="CP18" s="74">
        <v>0</v>
      </c>
      <c r="CQ18" s="74">
        <v>0</v>
      </c>
      <c r="CR18" s="74">
        <v>0</v>
      </c>
      <c r="CS18" s="74">
        <v>0</v>
      </c>
      <c r="CT18" s="74">
        <v>0</v>
      </c>
      <c r="CU18" s="74">
        <v>0</v>
      </c>
      <c r="CV18" s="74">
        <v>0</v>
      </c>
      <c r="CW18" s="74">
        <v>0</v>
      </c>
      <c r="CX18" s="74">
        <v>0</v>
      </c>
      <c r="CY18" s="74">
        <v>0</v>
      </c>
      <c r="CZ18" s="74">
        <v>0</v>
      </c>
      <c r="DA18" s="74">
        <v>0</v>
      </c>
      <c r="DB18" s="74">
        <v>0</v>
      </c>
      <c r="DC18" s="74">
        <v>0</v>
      </c>
      <c r="DD18" s="74">
        <v>0</v>
      </c>
      <c r="DE18" s="74">
        <v>920</v>
      </c>
      <c r="DF18" s="74">
        <v>75</v>
      </c>
      <c r="DG18" s="74">
        <v>0</v>
      </c>
      <c r="DH18" s="74">
        <v>0</v>
      </c>
      <c r="DI18" s="74">
        <f t="shared" si="8"/>
        <v>8500</v>
      </c>
      <c r="DJ18" s="74">
        <f t="shared" si="9"/>
        <v>0</v>
      </c>
      <c r="DK18" s="74">
        <v>8500</v>
      </c>
      <c r="DL18" s="74">
        <v>0</v>
      </c>
      <c r="DM18" s="74">
        <v>0</v>
      </c>
      <c r="DN18" s="74">
        <v>0</v>
      </c>
      <c r="DO18" s="74">
        <v>0</v>
      </c>
      <c r="DP18" s="74">
        <v>0</v>
      </c>
      <c r="DQ18" s="40"/>
      <c r="DR18" s="40"/>
    </row>
    <row r="19" spans="1:122" s="71" customFormat="1" ht="21.75" customHeight="1">
      <c r="A19" s="72">
        <v>10</v>
      </c>
      <c r="B19" s="76" t="s">
        <v>141</v>
      </c>
      <c r="C19" s="74">
        <f t="shared" si="2"/>
        <v>498190.36029999994</v>
      </c>
      <c r="D19" s="74">
        <f t="shared" si="3"/>
        <v>63811.9583</v>
      </c>
      <c r="E19" s="74">
        <f t="shared" si="4"/>
        <v>407927.6</v>
      </c>
      <c r="F19" s="74">
        <f t="shared" si="5"/>
        <v>62318.922099999996</v>
      </c>
      <c r="G19" s="74">
        <f t="shared" si="6"/>
        <v>90262.7603</v>
      </c>
      <c r="H19" s="74">
        <f t="shared" si="7"/>
        <v>1493.0361999999998</v>
      </c>
      <c r="I19" s="74">
        <v>207400</v>
      </c>
      <c r="J19" s="74">
        <v>41095.9556</v>
      </c>
      <c r="K19" s="74">
        <v>65262.7603</v>
      </c>
      <c r="L19" s="74">
        <v>3178.2</v>
      </c>
      <c r="M19" s="74">
        <v>170500</v>
      </c>
      <c r="N19" s="74">
        <v>37363.3304</v>
      </c>
      <c r="O19" s="74">
        <v>0</v>
      </c>
      <c r="P19" s="74">
        <v>0</v>
      </c>
      <c r="Q19" s="74">
        <v>36600</v>
      </c>
      <c r="R19" s="74">
        <v>3667.8252</v>
      </c>
      <c r="S19" s="74">
        <v>65262.7603</v>
      </c>
      <c r="T19" s="74">
        <v>3178.2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45000</v>
      </c>
      <c r="AD19" s="74">
        <v>9402.73</v>
      </c>
      <c r="AE19" s="74">
        <v>0</v>
      </c>
      <c r="AF19" s="74">
        <v>-1685.1638</v>
      </c>
      <c r="AG19" s="74">
        <v>9000</v>
      </c>
      <c r="AH19" s="74">
        <v>308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36000</v>
      </c>
      <c r="AP19" s="74">
        <v>9094.73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-1685.1638</v>
      </c>
      <c r="AW19" s="74">
        <v>16000</v>
      </c>
      <c r="AX19" s="74">
        <v>2487.498</v>
      </c>
      <c r="AY19" s="74">
        <v>0</v>
      </c>
      <c r="AZ19" s="74">
        <v>0</v>
      </c>
      <c r="BA19" s="74">
        <v>16000</v>
      </c>
      <c r="BB19" s="74">
        <v>2487.498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16000</v>
      </c>
      <c r="BJ19" s="74">
        <v>3293.5925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5000</v>
      </c>
      <c r="BV19" s="74">
        <v>0</v>
      </c>
      <c r="BW19" s="74">
        <v>0</v>
      </c>
      <c r="BX19" s="74">
        <v>0</v>
      </c>
      <c r="BY19" s="74">
        <v>11000</v>
      </c>
      <c r="BZ19" s="74">
        <v>3293.5925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4500</v>
      </c>
      <c r="CL19" s="74">
        <v>0</v>
      </c>
      <c r="CM19" s="74">
        <v>0</v>
      </c>
      <c r="CN19" s="74">
        <v>0</v>
      </c>
      <c r="CO19" s="74">
        <v>4500</v>
      </c>
      <c r="CP19" s="74">
        <v>0</v>
      </c>
      <c r="CQ19" s="74">
        <v>0</v>
      </c>
      <c r="CR19" s="74">
        <v>0</v>
      </c>
      <c r="CS19" s="74">
        <v>0</v>
      </c>
      <c r="CT19" s="74">
        <v>0</v>
      </c>
      <c r="CU19" s="74">
        <v>0</v>
      </c>
      <c r="CV19" s="74">
        <v>0</v>
      </c>
      <c r="CW19" s="74">
        <v>37401</v>
      </c>
      <c r="CX19" s="74">
        <v>5409.146</v>
      </c>
      <c r="CY19" s="74">
        <v>25000</v>
      </c>
      <c r="CZ19" s="74">
        <v>0</v>
      </c>
      <c r="DA19" s="74">
        <v>18794</v>
      </c>
      <c r="DB19" s="74">
        <v>2383.94</v>
      </c>
      <c r="DC19" s="74">
        <v>25000</v>
      </c>
      <c r="DD19" s="74">
        <v>0</v>
      </c>
      <c r="DE19" s="74">
        <v>6000</v>
      </c>
      <c r="DF19" s="74">
        <v>630</v>
      </c>
      <c r="DG19" s="74">
        <v>0</v>
      </c>
      <c r="DH19" s="74">
        <v>0</v>
      </c>
      <c r="DI19" s="74">
        <f t="shared" si="8"/>
        <v>75626.6</v>
      </c>
      <c r="DJ19" s="74">
        <f t="shared" si="9"/>
        <v>0</v>
      </c>
      <c r="DK19" s="74">
        <v>75626.6</v>
      </c>
      <c r="DL19" s="74">
        <v>0</v>
      </c>
      <c r="DM19" s="74">
        <v>0</v>
      </c>
      <c r="DN19" s="74">
        <v>0</v>
      </c>
      <c r="DO19" s="74">
        <v>0</v>
      </c>
      <c r="DP19" s="74">
        <v>0</v>
      </c>
      <c r="DQ19" s="40"/>
      <c r="DR19" s="40"/>
    </row>
    <row r="20" spans="1:122" s="71" customFormat="1" ht="20.25" customHeight="1">
      <c r="A20" s="72">
        <v>11</v>
      </c>
      <c r="B20" s="76" t="s">
        <v>142</v>
      </c>
      <c r="C20" s="74">
        <f t="shared" si="2"/>
        <v>49769.806500000006</v>
      </c>
      <c r="D20" s="74">
        <f t="shared" si="3"/>
        <v>7017.1075</v>
      </c>
      <c r="E20" s="74">
        <f t="shared" si="4"/>
        <v>37833.3</v>
      </c>
      <c r="F20" s="74">
        <f t="shared" si="5"/>
        <v>6742.1075</v>
      </c>
      <c r="G20" s="74">
        <f t="shared" si="6"/>
        <v>11936.5065</v>
      </c>
      <c r="H20" s="74">
        <f t="shared" si="7"/>
        <v>275</v>
      </c>
      <c r="I20" s="74">
        <v>25133.8</v>
      </c>
      <c r="J20" s="74">
        <v>5773.1075</v>
      </c>
      <c r="K20" s="74">
        <v>11936.5065</v>
      </c>
      <c r="L20" s="74">
        <v>275</v>
      </c>
      <c r="M20" s="74">
        <v>24313.8</v>
      </c>
      <c r="N20" s="74">
        <v>5773.1075</v>
      </c>
      <c r="O20" s="74">
        <v>5500</v>
      </c>
      <c r="P20" s="74">
        <v>0</v>
      </c>
      <c r="Q20" s="74">
        <v>820</v>
      </c>
      <c r="R20" s="74">
        <v>0</v>
      </c>
      <c r="S20" s="74">
        <v>6436.5065</v>
      </c>
      <c r="T20" s="74">
        <v>275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1150</v>
      </c>
      <c r="AD20" s="74">
        <v>0</v>
      </c>
      <c r="AE20" s="74">
        <v>0</v>
      </c>
      <c r="AF20" s="74">
        <v>0</v>
      </c>
      <c r="AG20" s="74">
        <v>1150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873</v>
      </c>
      <c r="AX20" s="74">
        <v>219</v>
      </c>
      <c r="AY20" s="74">
        <v>0</v>
      </c>
      <c r="AZ20" s="74">
        <v>0</v>
      </c>
      <c r="BA20" s="74">
        <v>873</v>
      </c>
      <c r="BB20" s="74">
        <v>219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v>0</v>
      </c>
      <c r="CS20" s="74">
        <v>0</v>
      </c>
      <c r="CT20" s="74">
        <v>0</v>
      </c>
      <c r="CU20" s="74">
        <v>0</v>
      </c>
      <c r="CV20" s="74">
        <v>0</v>
      </c>
      <c r="CW20" s="74">
        <v>7850</v>
      </c>
      <c r="CX20" s="74">
        <v>750</v>
      </c>
      <c r="CY20" s="74">
        <v>0</v>
      </c>
      <c r="CZ20" s="74">
        <v>0</v>
      </c>
      <c r="DA20" s="74">
        <v>7850</v>
      </c>
      <c r="DB20" s="74">
        <v>750</v>
      </c>
      <c r="DC20" s="74">
        <v>0</v>
      </c>
      <c r="DD20" s="74">
        <v>0</v>
      </c>
      <c r="DE20" s="74">
        <v>600</v>
      </c>
      <c r="DF20" s="74">
        <v>0</v>
      </c>
      <c r="DG20" s="74">
        <v>0</v>
      </c>
      <c r="DH20" s="74">
        <v>0</v>
      </c>
      <c r="DI20" s="74">
        <f t="shared" si="8"/>
        <v>2226.5</v>
      </c>
      <c r="DJ20" s="74">
        <f t="shared" si="9"/>
        <v>0</v>
      </c>
      <c r="DK20" s="74">
        <v>2226.5</v>
      </c>
      <c r="DL20" s="74">
        <v>0</v>
      </c>
      <c r="DM20" s="74">
        <v>0</v>
      </c>
      <c r="DN20" s="74">
        <v>0</v>
      </c>
      <c r="DO20" s="74">
        <v>0</v>
      </c>
      <c r="DP20" s="74">
        <v>0</v>
      </c>
      <c r="DQ20" s="40"/>
      <c r="DR20" s="40"/>
    </row>
    <row r="21" spans="1:122" s="71" customFormat="1" ht="21.75" customHeight="1">
      <c r="A21" s="72">
        <v>12</v>
      </c>
      <c r="B21" s="76" t="s">
        <v>143</v>
      </c>
      <c r="C21" s="74">
        <f t="shared" si="2"/>
        <v>37193.102</v>
      </c>
      <c r="D21" s="74">
        <f t="shared" si="3"/>
        <v>5420.6044</v>
      </c>
      <c r="E21" s="74">
        <f t="shared" si="4"/>
        <v>30530.9</v>
      </c>
      <c r="F21" s="74">
        <f t="shared" si="5"/>
        <v>5420.6044</v>
      </c>
      <c r="G21" s="74">
        <f t="shared" si="6"/>
        <v>6662.201999999999</v>
      </c>
      <c r="H21" s="74">
        <f t="shared" si="7"/>
        <v>0</v>
      </c>
      <c r="I21" s="74">
        <v>21843.4</v>
      </c>
      <c r="J21" s="74">
        <v>4542.1744</v>
      </c>
      <c r="K21" s="74">
        <v>3662.2</v>
      </c>
      <c r="L21" s="74">
        <v>0</v>
      </c>
      <c r="M21" s="74">
        <v>21703.4</v>
      </c>
      <c r="N21" s="74">
        <v>4537.3744</v>
      </c>
      <c r="O21" s="74">
        <v>662.2</v>
      </c>
      <c r="P21" s="74">
        <v>0</v>
      </c>
      <c r="Q21" s="74">
        <v>110</v>
      </c>
      <c r="R21" s="74">
        <v>0</v>
      </c>
      <c r="S21" s="74">
        <v>3000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2598.5</v>
      </c>
      <c r="AD21" s="74">
        <v>598.43</v>
      </c>
      <c r="AE21" s="74">
        <v>0</v>
      </c>
      <c r="AF21" s="74">
        <v>0</v>
      </c>
      <c r="AG21" s="74">
        <v>898.5</v>
      </c>
      <c r="AH21" s="74">
        <v>98.43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1700</v>
      </c>
      <c r="AP21" s="74">
        <v>500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653.6</v>
      </c>
      <c r="AX21" s="74">
        <v>180</v>
      </c>
      <c r="AY21" s="74">
        <v>0</v>
      </c>
      <c r="AZ21" s="74">
        <v>0</v>
      </c>
      <c r="BA21" s="74">
        <v>653.6</v>
      </c>
      <c r="BB21" s="74">
        <v>180</v>
      </c>
      <c r="BC21" s="74">
        <v>0</v>
      </c>
      <c r="BD21" s="74">
        <v>0</v>
      </c>
      <c r="BE21" s="74">
        <v>0</v>
      </c>
      <c r="BF21" s="74">
        <v>0</v>
      </c>
      <c r="BG21" s="74">
        <v>0</v>
      </c>
      <c r="BH21" s="74">
        <v>0</v>
      </c>
      <c r="BI21" s="74">
        <v>0</v>
      </c>
      <c r="BJ21" s="74">
        <v>0</v>
      </c>
      <c r="BK21" s="74">
        <v>3000.002</v>
      </c>
      <c r="BL21" s="74">
        <v>0</v>
      </c>
      <c r="BM21" s="74">
        <v>0</v>
      </c>
      <c r="BN21" s="74">
        <v>0</v>
      </c>
      <c r="BO21" s="74">
        <v>0</v>
      </c>
      <c r="BP21" s="74"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v>0</v>
      </c>
      <c r="CA21" s="74">
        <v>3000.002</v>
      </c>
      <c r="CB21" s="74">
        <v>0</v>
      </c>
      <c r="CC21" s="74">
        <v>0</v>
      </c>
      <c r="CD21" s="74">
        <v>0</v>
      </c>
      <c r="CE21" s="74">
        <v>0</v>
      </c>
      <c r="CF21" s="74">
        <v>0</v>
      </c>
      <c r="CG21" s="74">
        <v>0</v>
      </c>
      <c r="CH21" s="74">
        <v>0</v>
      </c>
      <c r="CI21" s="74">
        <v>0</v>
      </c>
      <c r="CJ21" s="74">
        <v>0</v>
      </c>
      <c r="CK21" s="74">
        <v>0</v>
      </c>
      <c r="CL21" s="74">
        <v>0</v>
      </c>
      <c r="CM21" s="74">
        <v>0</v>
      </c>
      <c r="CN21" s="74">
        <v>0</v>
      </c>
      <c r="CO21" s="74">
        <v>0</v>
      </c>
      <c r="CP21" s="74">
        <v>0</v>
      </c>
      <c r="CQ21" s="74">
        <v>0</v>
      </c>
      <c r="CR21" s="74">
        <v>0</v>
      </c>
      <c r="CS21" s="74">
        <v>0</v>
      </c>
      <c r="CT21" s="74">
        <v>0</v>
      </c>
      <c r="CU21" s="74">
        <v>0</v>
      </c>
      <c r="CV21" s="74">
        <v>0</v>
      </c>
      <c r="CW21" s="74">
        <v>200</v>
      </c>
      <c r="CX21" s="74">
        <v>0</v>
      </c>
      <c r="CY21" s="74">
        <v>0</v>
      </c>
      <c r="CZ21" s="74">
        <v>0</v>
      </c>
      <c r="DA21" s="74">
        <v>0</v>
      </c>
      <c r="DB21" s="74">
        <v>0</v>
      </c>
      <c r="DC21" s="74">
        <v>0</v>
      </c>
      <c r="DD21" s="74">
        <v>0</v>
      </c>
      <c r="DE21" s="74">
        <v>600</v>
      </c>
      <c r="DF21" s="74">
        <v>100</v>
      </c>
      <c r="DG21" s="74">
        <v>0</v>
      </c>
      <c r="DH21" s="74">
        <v>0</v>
      </c>
      <c r="DI21" s="74">
        <f t="shared" si="8"/>
        <v>4635.4</v>
      </c>
      <c r="DJ21" s="74">
        <f t="shared" si="9"/>
        <v>0</v>
      </c>
      <c r="DK21" s="74">
        <v>4635.4</v>
      </c>
      <c r="DL21" s="74">
        <v>0</v>
      </c>
      <c r="DM21" s="74">
        <v>0</v>
      </c>
      <c r="DN21" s="74">
        <v>0</v>
      </c>
      <c r="DO21" s="74">
        <v>0</v>
      </c>
      <c r="DP21" s="74">
        <v>0</v>
      </c>
      <c r="DQ21" s="40"/>
      <c r="DR21" s="40"/>
    </row>
    <row r="22" spans="1:120" ht="16.5" customHeight="1">
      <c r="A22" s="72">
        <v>13</v>
      </c>
      <c r="B22" s="76" t="s">
        <v>144</v>
      </c>
      <c r="C22" s="74">
        <f t="shared" si="2"/>
        <v>64495.561499999996</v>
      </c>
      <c r="D22" s="74">
        <f t="shared" si="3"/>
        <v>11036.396799999999</v>
      </c>
      <c r="E22" s="74">
        <f t="shared" si="4"/>
        <v>55595.7</v>
      </c>
      <c r="F22" s="74">
        <f t="shared" si="5"/>
        <v>10713.396799999999</v>
      </c>
      <c r="G22" s="74">
        <f t="shared" si="6"/>
        <v>8899.861499999999</v>
      </c>
      <c r="H22" s="74">
        <f t="shared" si="7"/>
        <v>323</v>
      </c>
      <c r="I22" s="74">
        <v>25815</v>
      </c>
      <c r="J22" s="74">
        <v>8673.6574</v>
      </c>
      <c r="K22" s="74">
        <v>500</v>
      </c>
      <c r="L22" s="74">
        <v>323</v>
      </c>
      <c r="M22" s="74">
        <v>24365</v>
      </c>
      <c r="N22" s="74">
        <v>8455.5574</v>
      </c>
      <c r="O22" s="74">
        <v>500</v>
      </c>
      <c r="P22" s="74">
        <v>323</v>
      </c>
      <c r="Q22" s="74">
        <v>1350</v>
      </c>
      <c r="R22" s="74">
        <v>218.1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2750</v>
      </c>
      <c r="AD22" s="74">
        <v>68</v>
      </c>
      <c r="AE22" s="74">
        <v>7899.8615</v>
      </c>
      <c r="AF22" s="74">
        <v>0</v>
      </c>
      <c r="AG22" s="74">
        <v>1600</v>
      </c>
      <c r="AH22" s="74">
        <v>68</v>
      </c>
      <c r="AI22" s="74">
        <v>5899.8615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1150</v>
      </c>
      <c r="AP22" s="74">
        <v>0</v>
      </c>
      <c r="AQ22" s="74">
        <v>2000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1200</v>
      </c>
      <c r="AX22" s="74">
        <v>246</v>
      </c>
      <c r="AY22" s="74">
        <v>0</v>
      </c>
      <c r="AZ22" s="74">
        <v>0</v>
      </c>
      <c r="BA22" s="74">
        <v>1200</v>
      </c>
      <c r="BB22" s="74">
        <v>246</v>
      </c>
      <c r="BC22" s="74">
        <v>0</v>
      </c>
      <c r="BD22" s="74">
        <v>0</v>
      </c>
      <c r="BE22" s="74">
        <v>0</v>
      </c>
      <c r="BF22" s="74">
        <v>0</v>
      </c>
      <c r="BG22" s="74">
        <v>0</v>
      </c>
      <c r="BH22" s="74">
        <v>0</v>
      </c>
      <c r="BI22" s="74">
        <v>3980</v>
      </c>
      <c r="BJ22" s="74">
        <v>1125.9394</v>
      </c>
      <c r="BK22" s="74">
        <v>500</v>
      </c>
      <c r="BL22" s="74">
        <v>0</v>
      </c>
      <c r="BM22" s="74">
        <v>0</v>
      </c>
      <c r="BN22" s="74">
        <v>0</v>
      </c>
      <c r="BO22" s="74">
        <v>0</v>
      </c>
      <c r="BP22" s="74"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v>0</v>
      </c>
      <c r="BV22" s="74">
        <v>0</v>
      </c>
      <c r="BW22" s="74">
        <v>0</v>
      </c>
      <c r="BX22" s="74">
        <v>0</v>
      </c>
      <c r="BY22" s="74">
        <v>3980</v>
      </c>
      <c r="BZ22" s="74">
        <v>1125.9394</v>
      </c>
      <c r="CA22" s="74">
        <v>500</v>
      </c>
      <c r="CB22" s="74">
        <v>0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v>0</v>
      </c>
      <c r="CI22" s="74">
        <v>0</v>
      </c>
      <c r="CJ22" s="74">
        <v>0</v>
      </c>
      <c r="CK22" s="74">
        <v>950</v>
      </c>
      <c r="CL22" s="74">
        <v>19.8</v>
      </c>
      <c r="CM22" s="74">
        <v>0</v>
      </c>
      <c r="CN22" s="74">
        <v>0</v>
      </c>
      <c r="CO22" s="74">
        <v>950</v>
      </c>
      <c r="CP22" s="74">
        <v>19.8</v>
      </c>
      <c r="CQ22" s="74">
        <v>0</v>
      </c>
      <c r="CR22" s="74">
        <v>0</v>
      </c>
      <c r="CS22" s="74">
        <v>0</v>
      </c>
      <c r="CT22" s="74">
        <v>0</v>
      </c>
      <c r="CU22" s="74">
        <v>0</v>
      </c>
      <c r="CV22" s="74">
        <v>0</v>
      </c>
      <c r="CW22" s="74">
        <v>9500</v>
      </c>
      <c r="CX22" s="74">
        <v>0</v>
      </c>
      <c r="CY22" s="74">
        <v>0</v>
      </c>
      <c r="CZ22" s="74">
        <v>0</v>
      </c>
      <c r="DA22" s="74">
        <v>9500</v>
      </c>
      <c r="DB22" s="74">
        <v>0</v>
      </c>
      <c r="DC22" s="74">
        <v>0</v>
      </c>
      <c r="DD22" s="74">
        <v>0</v>
      </c>
      <c r="DE22" s="74">
        <v>1480</v>
      </c>
      <c r="DF22" s="74">
        <v>580</v>
      </c>
      <c r="DG22" s="74">
        <v>0</v>
      </c>
      <c r="DH22" s="74">
        <v>0</v>
      </c>
      <c r="DI22" s="74">
        <f t="shared" si="8"/>
        <v>9920.7</v>
      </c>
      <c r="DJ22" s="74">
        <f t="shared" si="9"/>
        <v>0</v>
      </c>
      <c r="DK22" s="74">
        <v>9920.7</v>
      </c>
      <c r="DL22" s="74">
        <v>0</v>
      </c>
      <c r="DM22" s="74">
        <v>0</v>
      </c>
      <c r="DN22" s="74">
        <v>0</v>
      </c>
      <c r="DO22" s="74">
        <v>0</v>
      </c>
      <c r="DP22" s="74">
        <v>0</v>
      </c>
    </row>
    <row r="23" spans="1:120" ht="16.5" customHeight="1">
      <c r="A23" s="72">
        <v>14</v>
      </c>
      <c r="B23" s="76" t="s">
        <v>145</v>
      </c>
      <c r="C23" s="74">
        <f t="shared" si="2"/>
        <v>64080.0328</v>
      </c>
      <c r="D23" s="74">
        <f t="shared" si="3"/>
        <v>10602.7324</v>
      </c>
      <c r="E23" s="74">
        <f t="shared" si="4"/>
        <v>61564.4</v>
      </c>
      <c r="F23" s="74">
        <f t="shared" si="5"/>
        <v>8127.7324</v>
      </c>
      <c r="G23" s="74">
        <f t="shared" si="6"/>
        <v>3020.6328</v>
      </c>
      <c r="H23" s="74">
        <f t="shared" si="7"/>
        <v>2980</v>
      </c>
      <c r="I23" s="74">
        <v>22380</v>
      </c>
      <c r="J23" s="74">
        <v>5024.7338</v>
      </c>
      <c r="K23" s="74">
        <v>3020.6328</v>
      </c>
      <c r="L23" s="74">
        <v>2980</v>
      </c>
      <c r="M23" s="74">
        <v>22080</v>
      </c>
      <c r="N23" s="74">
        <v>5012.3338</v>
      </c>
      <c r="O23" s="74">
        <v>3020.6328</v>
      </c>
      <c r="P23" s="74">
        <v>2980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3800</v>
      </c>
      <c r="AD23" s="74">
        <v>200</v>
      </c>
      <c r="AE23" s="74">
        <v>0</v>
      </c>
      <c r="AF23" s="74">
        <v>0</v>
      </c>
      <c r="AG23" s="74">
        <v>800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3000</v>
      </c>
      <c r="AP23" s="74">
        <v>200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3000</v>
      </c>
      <c r="AX23" s="74">
        <v>608</v>
      </c>
      <c r="AY23" s="74">
        <v>0</v>
      </c>
      <c r="AZ23" s="74">
        <v>0</v>
      </c>
      <c r="BA23" s="74">
        <v>3000</v>
      </c>
      <c r="BB23" s="74">
        <v>608</v>
      </c>
      <c r="BC23" s="74">
        <v>0</v>
      </c>
      <c r="BD23" s="74">
        <v>0</v>
      </c>
      <c r="BE23" s="74">
        <v>0</v>
      </c>
      <c r="BF23" s="74">
        <v>0</v>
      </c>
      <c r="BG23" s="74">
        <v>0</v>
      </c>
      <c r="BH23" s="74">
        <v>0</v>
      </c>
      <c r="BI23" s="74">
        <v>1600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v>0</v>
      </c>
      <c r="BP23" s="74"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v>0</v>
      </c>
      <c r="BV23" s="74">
        <v>0</v>
      </c>
      <c r="BW23" s="74">
        <v>0</v>
      </c>
      <c r="BX23" s="74">
        <v>0</v>
      </c>
      <c r="BY23" s="74">
        <v>1600</v>
      </c>
      <c r="BZ23" s="74"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0</v>
      </c>
      <c r="CF23" s="74">
        <v>0</v>
      </c>
      <c r="CG23" s="74">
        <v>0</v>
      </c>
      <c r="CH23" s="74">
        <v>0</v>
      </c>
      <c r="CI23" s="74">
        <v>0</v>
      </c>
      <c r="CJ23" s="74">
        <v>0</v>
      </c>
      <c r="CK23" s="74">
        <v>6102</v>
      </c>
      <c r="CL23" s="74">
        <v>1309.9986</v>
      </c>
      <c r="CM23" s="74">
        <v>0</v>
      </c>
      <c r="CN23" s="74">
        <v>0</v>
      </c>
      <c r="CO23" s="74">
        <v>6102</v>
      </c>
      <c r="CP23" s="74">
        <v>1309.9986</v>
      </c>
      <c r="CQ23" s="74">
        <v>0</v>
      </c>
      <c r="CR23" s="74">
        <v>0</v>
      </c>
      <c r="CS23" s="74">
        <v>5402</v>
      </c>
      <c r="CT23" s="74">
        <v>1309.9986</v>
      </c>
      <c r="CU23" s="74">
        <v>0</v>
      </c>
      <c r="CV23" s="74">
        <v>0</v>
      </c>
      <c r="CW23" s="74">
        <v>14125</v>
      </c>
      <c r="CX23" s="74">
        <v>400</v>
      </c>
      <c r="CY23" s="74">
        <v>0</v>
      </c>
      <c r="CZ23" s="74">
        <v>0</v>
      </c>
      <c r="DA23" s="74">
        <v>13765</v>
      </c>
      <c r="DB23" s="74">
        <v>400</v>
      </c>
      <c r="DC23" s="74">
        <v>0</v>
      </c>
      <c r="DD23" s="74">
        <v>0</v>
      </c>
      <c r="DE23" s="74">
        <v>1000</v>
      </c>
      <c r="DF23" s="74">
        <v>80</v>
      </c>
      <c r="DG23" s="74">
        <v>0</v>
      </c>
      <c r="DH23" s="74">
        <v>0</v>
      </c>
      <c r="DI23" s="74">
        <f t="shared" si="8"/>
        <v>9052.4</v>
      </c>
      <c r="DJ23" s="74">
        <f t="shared" si="9"/>
        <v>0</v>
      </c>
      <c r="DK23" s="74">
        <v>9557.4</v>
      </c>
      <c r="DL23" s="74">
        <v>505</v>
      </c>
      <c r="DM23" s="74">
        <v>0</v>
      </c>
      <c r="DN23" s="74">
        <v>0</v>
      </c>
      <c r="DO23" s="74">
        <v>505</v>
      </c>
      <c r="DP23" s="74">
        <v>505</v>
      </c>
    </row>
    <row r="24" spans="1:120" ht="16.5" customHeight="1">
      <c r="A24" s="72">
        <v>15</v>
      </c>
      <c r="B24" s="76" t="s">
        <v>146</v>
      </c>
      <c r="C24" s="74">
        <f t="shared" si="2"/>
        <v>56757.6097</v>
      </c>
      <c r="D24" s="74">
        <f t="shared" si="3"/>
        <v>7470.9421999999995</v>
      </c>
      <c r="E24" s="74">
        <f t="shared" si="4"/>
        <v>51136.5</v>
      </c>
      <c r="F24" s="74">
        <f t="shared" si="5"/>
        <v>7470.9421999999995</v>
      </c>
      <c r="G24" s="74">
        <f t="shared" si="6"/>
        <v>5621.1097</v>
      </c>
      <c r="H24" s="74">
        <f t="shared" si="7"/>
        <v>0</v>
      </c>
      <c r="I24" s="74">
        <v>23105</v>
      </c>
      <c r="J24" s="74">
        <v>5303.9653</v>
      </c>
      <c r="K24" s="74">
        <v>0</v>
      </c>
      <c r="L24" s="74">
        <v>0</v>
      </c>
      <c r="M24" s="74">
        <v>22415</v>
      </c>
      <c r="N24" s="74">
        <v>5238.7653</v>
      </c>
      <c r="O24" s="74">
        <v>0</v>
      </c>
      <c r="P24" s="74">
        <v>0</v>
      </c>
      <c r="Q24" s="74">
        <v>300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6220</v>
      </c>
      <c r="AD24" s="74">
        <v>246.0603</v>
      </c>
      <c r="AE24" s="74">
        <v>0</v>
      </c>
      <c r="AF24" s="74">
        <v>0</v>
      </c>
      <c r="AG24" s="74">
        <v>3970</v>
      </c>
      <c r="AH24" s="74">
        <v>6.0603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2250</v>
      </c>
      <c r="AP24" s="74">
        <v>240</v>
      </c>
      <c r="AQ24" s="74">
        <v>0</v>
      </c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960</v>
      </c>
      <c r="AX24" s="74">
        <v>240</v>
      </c>
      <c r="AY24" s="74">
        <v>0</v>
      </c>
      <c r="AZ24" s="74">
        <v>0</v>
      </c>
      <c r="BA24" s="74">
        <v>960</v>
      </c>
      <c r="BB24" s="74">
        <v>240</v>
      </c>
      <c r="BC24" s="74">
        <v>0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3560</v>
      </c>
      <c r="BJ24" s="74">
        <v>933.7876</v>
      </c>
      <c r="BK24" s="74">
        <v>5621.1097</v>
      </c>
      <c r="BL24" s="74">
        <v>0</v>
      </c>
      <c r="BM24" s="74">
        <v>0</v>
      </c>
      <c r="BN24" s="74">
        <v>0</v>
      </c>
      <c r="BO24" s="74">
        <v>0</v>
      </c>
      <c r="BP24" s="74"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v>980</v>
      </c>
      <c r="BV24" s="74">
        <v>240</v>
      </c>
      <c r="BW24" s="74">
        <v>2000</v>
      </c>
      <c r="BX24" s="74">
        <v>0</v>
      </c>
      <c r="BY24" s="74">
        <v>2580</v>
      </c>
      <c r="BZ24" s="74">
        <v>693.7876</v>
      </c>
      <c r="CA24" s="74">
        <v>3621.1097</v>
      </c>
      <c r="CB24" s="74">
        <v>0</v>
      </c>
      <c r="CC24" s="74">
        <v>0</v>
      </c>
      <c r="CD24" s="74">
        <v>0</v>
      </c>
      <c r="CE24" s="74">
        <v>0</v>
      </c>
      <c r="CF24" s="74">
        <v>0</v>
      </c>
      <c r="CG24" s="74">
        <v>0</v>
      </c>
      <c r="CH24" s="74">
        <v>0</v>
      </c>
      <c r="CI24" s="74">
        <v>0</v>
      </c>
      <c r="CJ24" s="74">
        <v>0</v>
      </c>
      <c r="CK24" s="74">
        <v>4630</v>
      </c>
      <c r="CL24" s="74">
        <v>197.129</v>
      </c>
      <c r="CM24" s="74">
        <v>0</v>
      </c>
      <c r="CN24" s="74">
        <v>0</v>
      </c>
      <c r="CO24" s="74">
        <v>4630</v>
      </c>
      <c r="CP24" s="74">
        <v>197.129</v>
      </c>
      <c r="CQ24" s="74">
        <v>0</v>
      </c>
      <c r="CR24" s="74">
        <v>0</v>
      </c>
      <c r="CS24" s="74">
        <v>1380</v>
      </c>
      <c r="CT24" s="74">
        <v>197.129</v>
      </c>
      <c r="CU24" s="74">
        <v>0</v>
      </c>
      <c r="CV24" s="74">
        <v>0</v>
      </c>
      <c r="CW24" s="74">
        <v>2280</v>
      </c>
      <c r="CX24" s="74">
        <v>500</v>
      </c>
      <c r="CY24" s="74">
        <v>0</v>
      </c>
      <c r="CZ24" s="74">
        <v>0</v>
      </c>
      <c r="DA24" s="74">
        <v>0</v>
      </c>
      <c r="DB24" s="74">
        <v>0</v>
      </c>
      <c r="DC24" s="74">
        <v>0</v>
      </c>
      <c r="DD24" s="74">
        <v>0</v>
      </c>
      <c r="DE24" s="74">
        <v>1000</v>
      </c>
      <c r="DF24" s="74">
        <v>50</v>
      </c>
      <c r="DG24" s="74">
        <v>0</v>
      </c>
      <c r="DH24" s="74">
        <v>0</v>
      </c>
      <c r="DI24" s="74">
        <f t="shared" si="8"/>
        <v>9381.5</v>
      </c>
      <c r="DJ24" s="74">
        <f t="shared" si="9"/>
        <v>0</v>
      </c>
      <c r="DK24" s="74">
        <v>9381.5</v>
      </c>
      <c r="DL24" s="74">
        <v>0</v>
      </c>
      <c r="DM24" s="74">
        <v>0</v>
      </c>
      <c r="DN24" s="74">
        <v>0</v>
      </c>
      <c r="DO24" s="74">
        <v>0</v>
      </c>
      <c r="DP24" s="74">
        <v>0</v>
      </c>
    </row>
    <row r="25" spans="1:122" ht="16.5" customHeight="1">
      <c r="A25" s="72">
        <v>16</v>
      </c>
      <c r="B25" s="76" t="s">
        <v>147</v>
      </c>
      <c r="C25" s="74">
        <f t="shared" si="2"/>
        <v>647280.2389</v>
      </c>
      <c r="D25" s="74">
        <f t="shared" si="3"/>
        <v>112515.55239999999</v>
      </c>
      <c r="E25" s="74">
        <f t="shared" si="4"/>
        <v>613531.9</v>
      </c>
      <c r="F25" s="74">
        <f t="shared" si="5"/>
        <v>112581.87299999999</v>
      </c>
      <c r="G25" s="74">
        <f t="shared" si="6"/>
        <v>33748.3389</v>
      </c>
      <c r="H25" s="74">
        <f t="shared" si="7"/>
        <v>-66.32060000000001</v>
      </c>
      <c r="I25" s="74">
        <v>105695.3</v>
      </c>
      <c r="J25" s="74">
        <v>21830.6897</v>
      </c>
      <c r="K25" s="74">
        <v>2000</v>
      </c>
      <c r="L25" s="74">
        <v>0</v>
      </c>
      <c r="M25" s="74">
        <v>88728</v>
      </c>
      <c r="N25" s="74">
        <v>20270.5029</v>
      </c>
      <c r="O25" s="74">
        <v>2000</v>
      </c>
      <c r="P25" s="74">
        <v>0</v>
      </c>
      <c r="Q25" s="74">
        <v>9703</v>
      </c>
      <c r="R25" s="74">
        <v>620.42</v>
      </c>
      <c r="S25" s="74">
        <v>0</v>
      </c>
      <c r="T25" s="74">
        <v>0</v>
      </c>
      <c r="U25" s="74">
        <v>500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2150.7</v>
      </c>
      <c r="AD25" s="74">
        <v>0</v>
      </c>
      <c r="AE25" s="74">
        <v>11748.3389</v>
      </c>
      <c r="AF25" s="74">
        <v>-166.3206</v>
      </c>
      <c r="AG25" s="74">
        <v>2150.7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13748.3389</v>
      </c>
      <c r="AR25" s="74">
        <v>0</v>
      </c>
      <c r="AS25" s="74">
        <v>0</v>
      </c>
      <c r="AT25" s="74">
        <v>0</v>
      </c>
      <c r="AU25" s="74">
        <v>-2000</v>
      </c>
      <c r="AV25" s="74">
        <v>-166.3206</v>
      </c>
      <c r="AW25" s="74">
        <v>63122</v>
      </c>
      <c r="AX25" s="74">
        <v>11995.1681</v>
      </c>
      <c r="AY25" s="74">
        <v>0</v>
      </c>
      <c r="AZ25" s="74">
        <v>0</v>
      </c>
      <c r="BA25" s="74">
        <v>42352</v>
      </c>
      <c r="BB25" s="74">
        <v>8112.8531</v>
      </c>
      <c r="BC25" s="74">
        <v>0</v>
      </c>
      <c r="BD25" s="74">
        <v>0</v>
      </c>
      <c r="BE25" s="74">
        <v>20770</v>
      </c>
      <c r="BF25" s="74">
        <v>3882.315</v>
      </c>
      <c r="BG25" s="74">
        <v>0</v>
      </c>
      <c r="BH25" s="74">
        <v>0</v>
      </c>
      <c r="BI25" s="74">
        <v>8800</v>
      </c>
      <c r="BJ25" s="74">
        <v>3441.2332</v>
      </c>
      <c r="BK25" s="74">
        <v>20000</v>
      </c>
      <c r="BL25" s="74">
        <v>100</v>
      </c>
      <c r="BM25" s="74">
        <v>0</v>
      </c>
      <c r="BN25" s="74">
        <v>0</v>
      </c>
      <c r="BO25" s="74">
        <v>0</v>
      </c>
      <c r="BP25" s="74"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v>0</v>
      </c>
      <c r="BV25" s="74">
        <v>0</v>
      </c>
      <c r="BW25" s="74">
        <v>0</v>
      </c>
      <c r="BX25" s="74">
        <v>0</v>
      </c>
      <c r="BY25" s="74">
        <v>8800</v>
      </c>
      <c r="BZ25" s="74">
        <v>3441.2332</v>
      </c>
      <c r="CA25" s="74">
        <v>20000</v>
      </c>
      <c r="CB25" s="74">
        <v>100</v>
      </c>
      <c r="CC25" s="74">
        <v>0</v>
      </c>
      <c r="CD25" s="74">
        <v>0</v>
      </c>
      <c r="CE25" s="74">
        <v>0</v>
      </c>
      <c r="CF25" s="74">
        <v>0</v>
      </c>
      <c r="CG25" s="74">
        <v>0</v>
      </c>
      <c r="CH25" s="74">
        <v>0</v>
      </c>
      <c r="CI25" s="74">
        <v>0</v>
      </c>
      <c r="CJ25" s="74">
        <v>0</v>
      </c>
      <c r="CK25" s="74">
        <v>72958</v>
      </c>
      <c r="CL25" s="74">
        <v>16841.816</v>
      </c>
      <c r="CM25" s="74">
        <v>0</v>
      </c>
      <c r="CN25" s="74">
        <v>0</v>
      </c>
      <c r="CO25" s="74">
        <v>72258</v>
      </c>
      <c r="CP25" s="74">
        <v>16841.816</v>
      </c>
      <c r="CQ25" s="74">
        <v>0</v>
      </c>
      <c r="CR25" s="74">
        <v>0</v>
      </c>
      <c r="CS25" s="74">
        <v>41335</v>
      </c>
      <c r="CT25" s="74">
        <v>10701.133</v>
      </c>
      <c r="CU25" s="74">
        <v>0</v>
      </c>
      <c r="CV25" s="74">
        <v>0</v>
      </c>
      <c r="CW25" s="74">
        <v>281887</v>
      </c>
      <c r="CX25" s="74">
        <v>58472.966</v>
      </c>
      <c r="CY25" s="74">
        <v>0</v>
      </c>
      <c r="CZ25" s="74">
        <v>0</v>
      </c>
      <c r="DA25" s="74">
        <v>133376</v>
      </c>
      <c r="DB25" s="74">
        <v>22542.016</v>
      </c>
      <c r="DC25" s="74">
        <v>0</v>
      </c>
      <c r="DD25" s="74">
        <v>0</v>
      </c>
      <c r="DE25" s="74">
        <v>4500</v>
      </c>
      <c r="DF25" s="74">
        <v>0</v>
      </c>
      <c r="DG25" s="74">
        <v>0</v>
      </c>
      <c r="DH25" s="74">
        <v>0</v>
      </c>
      <c r="DI25" s="74">
        <f t="shared" si="8"/>
        <v>73918.9</v>
      </c>
      <c r="DJ25" s="74">
        <f t="shared" si="9"/>
        <v>0</v>
      </c>
      <c r="DK25" s="74">
        <v>73918.9</v>
      </c>
      <c r="DL25" s="74">
        <v>0</v>
      </c>
      <c r="DM25" s="74">
        <v>0</v>
      </c>
      <c r="DN25" s="74">
        <v>0</v>
      </c>
      <c r="DO25" s="74">
        <v>0</v>
      </c>
      <c r="DP25" s="74">
        <v>0</v>
      </c>
      <c r="DQ25" s="71"/>
      <c r="DR25" s="71"/>
    </row>
    <row r="26" spans="1:120" ht="16.5" customHeight="1">
      <c r="A26" s="72">
        <v>17</v>
      </c>
      <c r="B26" s="76" t="s">
        <v>148</v>
      </c>
      <c r="C26" s="74">
        <f t="shared" si="2"/>
        <v>37703.9</v>
      </c>
      <c r="D26" s="74">
        <f t="shared" si="3"/>
        <v>6155.904</v>
      </c>
      <c r="E26" s="74">
        <f t="shared" si="4"/>
        <v>34457.5</v>
      </c>
      <c r="F26" s="74">
        <f t="shared" si="5"/>
        <v>6155.904</v>
      </c>
      <c r="G26" s="74">
        <f t="shared" si="6"/>
        <v>3246.4</v>
      </c>
      <c r="H26" s="74">
        <f t="shared" si="7"/>
        <v>0</v>
      </c>
      <c r="I26" s="74">
        <v>21600</v>
      </c>
      <c r="J26" s="74">
        <v>4664.2016</v>
      </c>
      <c r="K26" s="74">
        <v>3246.4</v>
      </c>
      <c r="L26" s="74">
        <v>0</v>
      </c>
      <c r="M26" s="74">
        <v>20200</v>
      </c>
      <c r="N26" s="74">
        <v>4579.7016</v>
      </c>
      <c r="O26" s="74">
        <v>3246.4</v>
      </c>
      <c r="P26" s="74">
        <v>0</v>
      </c>
      <c r="Q26" s="74">
        <v>900</v>
      </c>
      <c r="R26" s="74">
        <v>67.1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2000</v>
      </c>
      <c r="AD26" s="74">
        <v>250</v>
      </c>
      <c r="AE26" s="74">
        <v>0</v>
      </c>
      <c r="AF26" s="74">
        <v>0</v>
      </c>
      <c r="AG26" s="74">
        <v>1000</v>
      </c>
      <c r="AH26" s="74">
        <v>25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1000</v>
      </c>
      <c r="AP26" s="74">
        <v>225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800</v>
      </c>
      <c r="AX26" s="74">
        <v>160</v>
      </c>
      <c r="AY26" s="74">
        <v>0</v>
      </c>
      <c r="AZ26" s="74">
        <v>0</v>
      </c>
      <c r="BA26" s="74">
        <v>800</v>
      </c>
      <c r="BB26" s="74">
        <v>160</v>
      </c>
      <c r="BC26" s="74">
        <v>0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2135</v>
      </c>
      <c r="BJ26" s="74">
        <v>609.7715</v>
      </c>
      <c r="BK26" s="74">
        <v>0</v>
      </c>
      <c r="BL26" s="74">
        <v>0</v>
      </c>
      <c r="BM26" s="74">
        <v>0</v>
      </c>
      <c r="BN26" s="74">
        <v>0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1000</v>
      </c>
      <c r="BV26" s="74">
        <v>350</v>
      </c>
      <c r="BW26" s="74">
        <v>0</v>
      </c>
      <c r="BX26" s="74">
        <v>0</v>
      </c>
      <c r="BY26" s="74">
        <v>1135</v>
      </c>
      <c r="BZ26" s="74">
        <v>259.7715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1500</v>
      </c>
      <c r="CL26" s="74">
        <v>346.9309</v>
      </c>
      <c r="CM26" s="74">
        <v>0</v>
      </c>
      <c r="CN26" s="74">
        <v>0</v>
      </c>
      <c r="CO26" s="74">
        <v>1500</v>
      </c>
      <c r="CP26" s="74">
        <v>346.9309</v>
      </c>
      <c r="CQ26" s="74">
        <v>0</v>
      </c>
      <c r="CR26" s="74">
        <v>0</v>
      </c>
      <c r="CS26" s="74">
        <v>0</v>
      </c>
      <c r="CT26" s="74">
        <v>0</v>
      </c>
      <c r="CU26" s="74">
        <v>0</v>
      </c>
      <c r="CV26" s="74">
        <v>0</v>
      </c>
      <c r="CW26" s="74">
        <v>0</v>
      </c>
      <c r="CX26" s="74">
        <v>0</v>
      </c>
      <c r="CY26" s="74">
        <v>0</v>
      </c>
      <c r="CZ26" s="74">
        <v>0</v>
      </c>
      <c r="DA26" s="74">
        <v>0</v>
      </c>
      <c r="DB26" s="74">
        <v>0</v>
      </c>
      <c r="DC26" s="74">
        <v>0</v>
      </c>
      <c r="DD26" s="74">
        <v>0</v>
      </c>
      <c r="DE26" s="74">
        <v>700</v>
      </c>
      <c r="DF26" s="74">
        <v>125</v>
      </c>
      <c r="DG26" s="74">
        <v>0</v>
      </c>
      <c r="DH26" s="74">
        <v>0</v>
      </c>
      <c r="DI26" s="74">
        <f t="shared" si="8"/>
        <v>5722.5</v>
      </c>
      <c r="DJ26" s="74">
        <f t="shared" si="9"/>
        <v>0</v>
      </c>
      <c r="DK26" s="74">
        <v>5722.5</v>
      </c>
      <c r="DL26" s="74">
        <v>0</v>
      </c>
      <c r="DM26" s="74">
        <v>0</v>
      </c>
      <c r="DN26" s="74">
        <v>0</v>
      </c>
      <c r="DO26" s="74">
        <v>0</v>
      </c>
      <c r="DP26" s="74">
        <v>0</v>
      </c>
    </row>
    <row r="27" spans="1:120" ht="16.5" customHeight="1">
      <c r="A27" s="72">
        <v>18</v>
      </c>
      <c r="B27" s="76" t="s">
        <v>149</v>
      </c>
      <c r="C27" s="74">
        <f t="shared" si="2"/>
        <v>23194.264</v>
      </c>
      <c r="D27" s="74">
        <f t="shared" si="3"/>
        <v>3748.5443</v>
      </c>
      <c r="E27" s="74">
        <f t="shared" si="4"/>
        <v>21786.1</v>
      </c>
      <c r="F27" s="74">
        <f t="shared" si="5"/>
        <v>3748.5443</v>
      </c>
      <c r="G27" s="74">
        <f t="shared" si="6"/>
        <v>1408.164</v>
      </c>
      <c r="H27" s="74">
        <f t="shared" si="7"/>
        <v>0</v>
      </c>
      <c r="I27" s="74">
        <v>14790</v>
      </c>
      <c r="J27" s="74">
        <v>3254.5903</v>
      </c>
      <c r="K27" s="74">
        <v>0</v>
      </c>
      <c r="L27" s="74">
        <v>0</v>
      </c>
      <c r="M27" s="74">
        <v>14390</v>
      </c>
      <c r="N27" s="74">
        <v>3238.9903</v>
      </c>
      <c r="O27" s="74">
        <v>0</v>
      </c>
      <c r="P27" s="74">
        <v>0</v>
      </c>
      <c r="Q27" s="74">
        <v>300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1100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1100</v>
      </c>
      <c r="AP27" s="74">
        <v>0</v>
      </c>
      <c r="AQ27" s="74">
        <v>0</v>
      </c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600</v>
      </c>
      <c r="AX27" s="74">
        <v>100</v>
      </c>
      <c r="AY27" s="74">
        <v>0</v>
      </c>
      <c r="AZ27" s="74">
        <v>0</v>
      </c>
      <c r="BA27" s="74">
        <v>600</v>
      </c>
      <c r="BB27" s="74">
        <v>100</v>
      </c>
      <c r="BC27" s="74">
        <v>0</v>
      </c>
      <c r="BD27" s="74">
        <v>0</v>
      </c>
      <c r="BE27" s="74">
        <v>0</v>
      </c>
      <c r="BF27" s="74">
        <v>0</v>
      </c>
      <c r="BG27" s="74">
        <v>0</v>
      </c>
      <c r="BH27" s="74">
        <v>0</v>
      </c>
      <c r="BI27" s="74">
        <v>0</v>
      </c>
      <c r="BJ27" s="74">
        <v>0</v>
      </c>
      <c r="BK27" s="74">
        <v>1408.164</v>
      </c>
      <c r="BL27" s="74">
        <v>0</v>
      </c>
      <c r="BM27" s="74">
        <v>0</v>
      </c>
      <c r="BN27" s="74">
        <v>0</v>
      </c>
      <c r="BO27" s="74">
        <v>0</v>
      </c>
      <c r="BP27" s="74"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v>0</v>
      </c>
      <c r="CA27" s="74">
        <v>1408.164</v>
      </c>
      <c r="CB27" s="74">
        <v>0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v>0</v>
      </c>
      <c r="CI27" s="74">
        <v>0</v>
      </c>
      <c r="CJ27" s="74">
        <v>0</v>
      </c>
      <c r="CK27" s="74">
        <v>1000</v>
      </c>
      <c r="CL27" s="74">
        <v>150</v>
      </c>
      <c r="CM27" s="74">
        <v>0</v>
      </c>
      <c r="CN27" s="74">
        <v>0</v>
      </c>
      <c r="CO27" s="74">
        <v>1000</v>
      </c>
      <c r="CP27" s="74">
        <v>150</v>
      </c>
      <c r="CQ27" s="74">
        <v>0</v>
      </c>
      <c r="CR27" s="74">
        <v>0</v>
      </c>
      <c r="CS27" s="74">
        <v>0</v>
      </c>
      <c r="CT27" s="74">
        <v>0</v>
      </c>
      <c r="CU27" s="74">
        <v>0</v>
      </c>
      <c r="CV27" s="74">
        <v>0</v>
      </c>
      <c r="CW27" s="74">
        <v>1500</v>
      </c>
      <c r="CX27" s="74">
        <v>0</v>
      </c>
      <c r="CY27" s="74">
        <v>0</v>
      </c>
      <c r="CZ27" s="74">
        <v>0</v>
      </c>
      <c r="DA27" s="74">
        <v>1500</v>
      </c>
      <c r="DB27" s="74">
        <v>0</v>
      </c>
      <c r="DC27" s="74">
        <v>0</v>
      </c>
      <c r="DD27" s="74">
        <v>0</v>
      </c>
      <c r="DE27" s="74">
        <v>400</v>
      </c>
      <c r="DF27" s="74">
        <v>100</v>
      </c>
      <c r="DG27" s="74">
        <v>0</v>
      </c>
      <c r="DH27" s="74">
        <v>0</v>
      </c>
      <c r="DI27" s="74">
        <f t="shared" si="8"/>
        <v>2396.1</v>
      </c>
      <c r="DJ27" s="74">
        <f t="shared" si="9"/>
        <v>143.954</v>
      </c>
      <c r="DK27" s="74">
        <v>2396.1</v>
      </c>
      <c r="DL27" s="74">
        <v>143.954</v>
      </c>
      <c r="DM27" s="74">
        <v>0</v>
      </c>
      <c r="DN27" s="74">
        <v>0</v>
      </c>
      <c r="DO27" s="74">
        <v>0</v>
      </c>
      <c r="DP27" s="74">
        <v>0</v>
      </c>
    </row>
    <row r="28" spans="1:120" ht="16.5" customHeight="1">
      <c r="A28" s="72">
        <v>19</v>
      </c>
      <c r="B28" s="76" t="s">
        <v>150</v>
      </c>
      <c r="C28" s="74">
        <f t="shared" si="2"/>
        <v>43501.4766</v>
      </c>
      <c r="D28" s="74">
        <f t="shared" si="3"/>
        <v>8498.4355</v>
      </c>
      <c r="E28" s="74">
        <f t="shared" si="4"/>
        <v>43387.6</v>
      </c>
      <c r="F28" s="74">
        <f t="shared" si="5"/>
        <v>8498.4355</v>
      </c>
      <c r="G28" s="74">
        <f t="shared" si="6"/>
        <v>113.8766</v>
      </c>
      <c r="H28" s="74">
        <f t="shared" si="7"/>
        <v>0</v>
      </c>
      <c r="I28" s="74">
        <v>20728</v>
      </c>
      <c r="J28" s="74">
        <v>5457.4355</v>
      </c>
      <c r="K28" s="74">
        <v>113.8766</v>
      </c>
      <c r="L28" s="74">
        <v>0</v>
      </c>
      <c r="M28" s="74">
        <v>20713</v>
      </c>
      <c r="N28" s="74">
        <v>5457.4355</v>
      </c>
      <c r="O28" s="74">
        <v>113.8766</v>
      </c>
      <c r="P28" s="74">
        <v>0</v>
      </c>
      <c r="Q28" s="74">
        <v>15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550</v>
      </c>
      <c r="AD28" s="74">
        <v>200</v>
      </c>
      <c r="AE28" s="74">
        <v>0</v>
      </c>
      <c r="AF28" s="74">
        <v>0</v>
      </c>
      <c r="AG28" s="74">
        <v>50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500</v>
      </c>
      <c r="AP28" s="74">
        <v>200</v>
      </c>
      <c r="AQ28" s="74">
        <v>0</v>
      </c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1364</v>
      </c>
      <c r="AX28" s="74">
        <v>540</v>
      </c>
      <c r="AY28" s="74">
        <v>0</v>
      </c>
      <c r="AZ28" s="74">
        <v>0</v>
      </c>
      <c r="BA28" s="74">
        <v>1364</v>
      </c>
      <c r="BB28" s="74">
        <v>540</v>
      </c>
      <c r="BC28" s="74">
        <v>0</v>
      </c>
      <c r="BD28" s="74">
        <v>0</v>
      </c>
      <c r="BE28" s="74">
        <v>0</v>
      </c>
      <c r="BF28" s="74">
        <v>0</v>
      </c>
      <c r="BG28" s="74">
        <v>0</v>
      </c>
      <c r="BH28" s="74">
        <v>0</v>
      </c>
      <c r="BI28" s="74">
        <v>1286</v>
      </c>
      <c r="BJ28" s="74">
        <v>686</v>
      </c>
      <c r="BK28" s="74">
        <v>0</v>
      </c>
      <c r="BL28" s="74">
        <v>0</v>
      </c>
      <c r="BM28" s="74">
        <v>0</v>
      </c>
      <c r="BN28" s="74">
        <v>0</v>
      </c>
      <c r="BO28" s="74">
        <v>0</v>
      </c>
      <c r="BP28" s="74"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v>550</v>
      </c>
      <c r="BV28" s="74">
        <v>0</v>
      </c>
      <c r="BW28" s="74">
        <v>0</v>
      </c>
      <c r="BX28" s="74">
        <v>0</v>
      </c>
      <c r="BY28" s="74">
        <v>736</v>
      </c>
      <c r="BZ28" s="74">
        <v>686</v>
      </c>
      <c r="CA28" s="74">
        <v>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v>0</v>
      </c>
      <c r="CI28" s="74">
        <v>0</v>
      </c>
      <c r="CJ28" s="74">
        <v>0</v>
      </c>
      <c r="CK28" s="74">
        <v>2043</v>
      </c>
      <c r="CL28" s="74">
        <v>395</v>
      </c>
      <c r="CM28" s="74">
        <v>0</v>
      </c>
      <c r="CN28" s="74">
        <v>0</v>
      </c>
      <c r="CO28" s="74">
        <v>2043</v>
      </c>
      <c r="CP28" s="74">
        <v>395</v>
      </c>
      <c r="CQ28" s="74">
        <v>0</v>
      </c>
      <c r="CR28" s="74">
        <v>0</v>
      </c>
      <c r="CS28" s="74">
        <v>1043</v>
      </c>
      <c r="CT28" s="74">
        <v>195</v>
      </c>
      <c r="CU28" s="74">
        <v>0</v>
      </c>
      <c r="CV28" s="74">
        <v>0</v>
      </c>
      <c r="CW28" s="74">
        <v>9650</v>
      </c>
      <c r="CX28" s="74">
        <v>990</v>
      </c>
      <c r="CY28" s="74">
        <v>0</v>
      </c>
      <c r="CZ28" s="74">
        <v>0</v>
      </c>
      <c r="DA28" s="74">
        <v>9650</v>
      </c>
      <c r="DB28" s="74">
        <v>990</v>
      </c>
      <c r="DC28" s="74">
        <v>0</v>
      </c>
      <c r="DD28" s="74">
        <v>0</v>
      </c>
      <c r="DE28" s="74">
        <v>500</v>
      </c>
      <c r="DF28" s="74">
        <v>230</v>
      </c>
      <c r="DG28" s="74">
        <v>0</v>
      </c>
      <c r="DH28" s="74">
        <v>0</v>
      </c>
      <c r="DI28" s="74">
        <f t="shared" si="8"/>
        <v>7266.6</v>
      </c>
      <c r="DJ28" s="74">
        <f t="shared" si="9"/>
        <v>0</v>
      </c>
      <c r="DK28" s="74">
        <v>7266.6</v>
      </c>
      <c r="DL28" s="74">
        <v>0</v>
      </c>
      <c r="DM28" s="74">
        <v>0</v>
      </c>
      <c r="DN28" s="74">
        <v>0</v>
      </c>
      <c r="DO28" s="74">
        <v>0</v>
      </c>
      <c r="DP28" s="74">
        <v>0</v>
      </c>
    </row>
    <row r="29" spans="1:120" ht="16.5" customHeight="1">
      <c r="A29" s="72">
        <v>20</v>
      </c>
      <c r="B29" s="76" t="s">
        <v>151</v>
      </c>
      <c r="C29" s="74">
        <f t="shared" si="2"/>
        <v>26284.121</v>
      </c>
      <c r="D29" s="74">
        <f t="shared" si="3"/>
        <v>3170.845</v>
      </c>
      <c r="E29" s="74">
        <f t="shared" si="4"/>
        <v>22214.3</v>
      </c>
      <c r="F29" s="74">
        <f t="shared" si="5"/>
        <v>3284.455</v>
      </c>
      <c r="G29" s="74">
        <f t="shared" si="6"/>
        <v>4069.821</v>
      </c>
      <c r="H29" s="74">
        <f t="shared" si="7"/>
        <v>-113.61</v>
      </c>
      <c r="I29" s="74">
        <v>14481.5</v>
      </c>
      <c r="J29" s="74">
        <v>2814.906</v>
      </c>
      <c r="K29" s="74">
        <v>0</v>
      </c>
      <c r="L29" s="74">
        <v>0</v>
      </c>
      <c r="M29" s="74">
        <v>13581.5</v>
      </c>
      <c r="N29" s="74">
        <v>2814.906</v>
      </c>
      <c r="O29" s="74">
        <v>0</v>
      </c>
      <c r="P29" s="74">
        <v>0</v>
      </c>
      <c r="Q29" s="74">
        <v>900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1100</v>
      </c>
      <c r="AD29" s="74">
        <v>0</v>
      </c>
      <c r="AE29" s="74">
        <v>3719.821</v>
      </c>
      <c r="AF29" s="74">
        <v>-113.61</v>
      </c>
      <c r="AG29" s="74">
        <v>800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300</v>
      </c>
      <c r="AP29" s="74">
        <v>0</v>
      </c>
      <c r="AQ29" s="74">
        <v>3719.821</v>
      </c>
      <c r="AR29" s="74">
        <v>0</v>
      </c>
      <c r="AS29" s="74">
        <v>0</v>
      </c>
      <c r="AT29" s="74">
        <v>0</v>
      </c>
      <c r="AU29" s="74">
        <v>0</v>
      </c>
      <c r="AV29" s="74">
        <v>-113.61</v>
      </c>
      <c r="AW29" s="74">
        <v>660</v>
      </c>
      <c r="AX29" s="74">
        <v>110</v>
      </c>
      <c r="AY29" s="74">
        <v>0</v>
      </c>
      <c r="AZ29" s="74">
        <v>0</v>
      </c>
      <c r="BA29" s="74">
        <v>660</v>
      </c>
      <c r="BB29" s="74">
        <v>110</v>
      </c>
      <c r="BC29" s="74">
        <v>0</v>
      </c>
      <c r="BD29" s="74">
        <v>0</v>
      </c>
      <c r="BE29" s="74">
        <v>0</v>
      </c>
      <c r="BF29" s="74">
        <v>0</v>
      </c>
      <c r="BG29" s="74">
        <v>0</v>
      </c>
      <c r="BH29" s="74">
        <v>0</v>
      </c>
      <c r="BI29" s="74">
        <v>2000</v>
      </c>
      <c r="BJ29" s="74">
        <v>281.354</v>
      </c>
      <c r="BK29" s="74">
        <v>0</v>
      </c>
      <c r="BL29" s="74">
        <v>0</v>
      </c>
      <c r="BM29" s="74">
        <v>0</v>
      </c>
      <c r="BN29" s="74">
        <v>0</v>
      </c>
      <c r="BO29" s="74">
        <v>0</v>
      </c>
      <c r="BP29" s="74"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v>600</v>
      </c>
      <c r="BV29" s="74">
        <v>0</v>
      </c>
      <c r="BW29" s="74">
        <v>0</v>
      </c>
      <c r="BX29" s="74">
        <v>0</v>
      </c>
      <c r="BY29" s="74">
        <v>1400</v>
      </c>
      <c r="BZ29" s="74">
        <v>281.354</v>
      </c>
      <c r="CA29" s="74">
        <v>0</v>
      </c>
      <c r="CB29" s="74">
        <v>0</v>
      </c>
      <c r="CC29" s="74">
        <v>0</v>
      </c>
      <c r="CD29" s="74">
        <v>0</v>
      </c>
      <c r="CE29" s="74">
        <v>0</v>
      </c>
      <c r="CF29" s="74">
        <v>0</v>
      </c>
      <c r="CG29" s="74">
        <v>0</v>
      </c>
      <c r="CH29" s="74">
        <v>0</v>
      </c>
      <c r="CI29" s="74">
        <v>0</v>
      </c>
      <c r="CJ29" s="74">
        <v>0</v>
      </c>
      <c r="CK29" s="74">
        <v>450</v>
      </c>
      <c r="CL29" s="74">
        <v>78.195</v>
      </c>
      <c r="CM29" s="74">
        <v>350</v>
      </c>
      <c r="CN29" s="74">
        <v>0</v>
      </c>
      <c r="CO29" s="74">
        <v>450</v>
      </c>
      <c r="CP29" s="74">
        <v>78.195</v>
      </c>
      <c r="CQ29" s="74">
        <v>0</v>
      </c>
      <c r="CR29" s="74">
        <v>0</v>
      </c>
      <c r="CS29" s="74">
        <v>150</v>
      </c>
      <c r="CT29" s="74">
        <v>78.195</v>
      </c>
      <c r="CU29" s="74">
        <v>0</v>
      </c>
      <c r="CV29" s="74">
        <v>0</v>
      </c>
      <c r="CW29" s="74">
        <v>0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600</v>
      </c>
      <c r="DF29" s="74">
        <v>0</v>
      </c>
      <c r="DG29" s="74">
        <v>0</v>
      </c>
      <c r="DH29" s="74">
        <v>0</v>
      </c>
      <c r="DI29" s="74">
        <f t="shared" si="8"/>
        <v>2922.8</v>
      </c>
      <c r="DJ29" s="74">
        <f t="shared" si="9"/>
        <v>0</v>
      </c>
      <c r="DK29" s="74">
        <v>2922.8</v>
      </c>
      <c r="DL29" s="74">
        <v>0</v>
      </c>
      <c r="DM29" s="74">
        <v>0</v>
      </c>
      <c r="DN29" s="74">
        <v>0</v>
      </c>
      <c r="DO29" s="74">
        <v>0</v>
      </c>
      <c r="DP29" s="74">
        <v>0</v>
      </c>
    </row>
    <row r="30" spans="1:120" ht="16.5" customHeight="1">
      <c r="A30" s="72">
        <v>21</v>
      </c>
      <c r="B30" s="76" t="s">
        <v>152</v>
      </c>
      <c r="C30" s="74">
        <f t="shared" si="2"/>
        <v>6858.61</v>
      </c>
      <c r="D30" s="74">
        <f t="shared" si="3"/>
        <v>1479.172</v>
      </c>
      <c r="E30" s="74">
        <f t="shared" si="4"/>
        <v>6837</v>
      </c>
      <c r="F30" s="74">
        <f t="shared" si="5"/>
        <v>1479.172</v>
      </c>
      <c r="G30" s="74">
        <f t="shared" si="6"/>
        <v>21.61</v>
      </c>
      <c r="H30" s="74">
        <f t="shared" si="7"/>
        <v>0</v>
      </c>
      <c r="I30" s="74">
        <v>6260</v>
      </c>
      <c r="J30" s="74">
        <v>1479.172</v>
      </c>
      <c r="K30" s="74">
        <v>21.61</v>
      </c>
      <c r="L30" s="74">
        <v>0</v>
      </c>
      <c r="M30" s="74">
        <v>6260</v>
      </c>
      <c r="N30" s="74">
        <v>1479.172</v>
      </c>
      <c r="O30" s="74">
        <v>21.61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140</v>
      </c>
      <c r="AX30" s="74">
        <v>0</v>
      </c>
      <c r="AY30" s="74">
        <v>0</v>
      </c>
      <c r="AZ30" s="74">
        <v>0</v>
      </c>
      <c r="BA30" s="74">
        <v>140</v>
      </c>
      <c r="BB30" s="74">
        <v>0</v>
      </c>
      <c r="BC30" s="74">
        <v>0</v>
      </c>
      <c r="BD30" s="74">
        <v>0</v>
      </c>
      <c r="BE30" s="74">
        <v>0</v>
      </c>
      <c r="BF30" s="74">
        <v>0</v>
      </c>
      <c r="BG30" s="74">
        <v>0</v>
      </c>
      <c r="BH30" s="74"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v>0</v>
      </c>
      <c r="BP30" s="74"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0</v>
      </c>
      <c r="CF30" s="74">
        <v>0</v>
      </c>
      <c r="CG30" s="74">
        <v>0</v>
      </c>
      <c r="CH30" s="74">
        <v>0</v>
      </c>
      <c r="CI30" s="74">
        <v>0</v>
      </c>
      <c r="CJ30" s="74">
        <v>0</v>
      </c>
      <c r="CK30" s="74">
        <v>110</v>
      </c>
      <c r="CL30" s="74">
        <v>0</v>
      </c>
      <c r="CM30" s="74">
        <v>0</v>
      </c>
      <c r="CN30" s="74">
        <v>0</v>
      </c>
      <c r="CO30" s="74">
        <v>110</v>
      </c>
      <c r="CP30" s="74">
        <v>0</v>
      </c>
      <c r="CQ30" s="74">
        <v>0</v>
      </c>
      <c r="CR30" s="74">
        <v>0</v>
      </c>
      <c r="CS30" s="74">
        <v>0</v>
      </c>
      <c r="CT30" s="74">
        <v>0</v>
      </c>
      <c r="CU30" s="74">
        <v>0</v>
      </c>
      <c r="CV30" s="74">
        <v>0</v>
      </c>
      <c r="CW30" s="74">
        <v>0</v>
      </c>
      <c r="CX30" s="74">
        <v>0</v>
      </c>
      <c r="CY30" s="74">
        <v>0</v>
      </c>
      <c r="CZ30" s="74">
        <v>0</v>
      </c>
      <c r="DA30" s="74">
        <v>0</v>
      </c>
      <c r="DB30" s="74">
        <v>0</v>
      </c>
      <c r="DC30" s="74">
        <v>0</v>
      </c>
      <c r="DD30" s="74">
        <v>0</v>
      </c>
      <c r="DE30" s="74">
        <v>70</v>
      </c>
      <c r="DF30" s="74">
        <v>0</v>
      </c>
      <c r="DG30" s="74">
        <v>0</v>
      </c>
      <c r="DH30" s="74">
        <v>0</v>
      </c>
      <c r="DI30" s="74">
        <f t="shared" si="8"/>
        <v>257</v>
      </c>
      <c r="DJ30" s="74">
        <f t="shared" si="9"/>
        <v>0</v>
      </c>
      <c r="DK30" s="74">
        <v>257</v>
      </c>
      <c r="DL30" s="74">
        <v>0</v>
      </c>
      <c r="DM30" s="74">
        <v>0</v>
      </c>
      <c r="DN30" s="74">
        <v>0</v>
      </c>
      <c r="DO30" s="74">
        <v>0</v>
      </c>
      <c r="DP30" s="74">
        <v>0</v>
      </c>
    </row>
    <row r="31" spans="1:120" ht="16.5" customHeight="1">
      <c r="A31" s="72">
        <v>22</v>
      </c>
      <c r="B31" s="76" t="s">
        <v>153</v>
      </c>
      <c r="C31" s="74">
        <f t="shared" si="2"/>
        <v>23979.3844</v>
      </c>
      <c r="D31" s="74">
        <f t="shared" si="3"/>
        <v>3612.5179</v>
      </c>
      <c r="E31" s="74">
        <f t="shared" si="4"/>
        <v>20696.399999999998</v>
      </c>
      <c r="F31" s="74">
        <f t="shared" si="5"/>
        <v>3612.5179</v>
      </c>
      <c r="G31" s="74">
        <f t="shared" si="6"/>
        <v>3282.9844000000003</v>
      </c>
      <c r="H31" s="74">
        <f t="shared" si="7"/>
        <v>0</v>
      </c>
      <c r="I31" s="74">
        <v>13881.6</v>
      </c>
      <c r="J31" s="74">
        <v>3469.7479</v>
      </c>
      <c r="K31" s="74">
        <v>1080</v>
      </c>
      <c r="L31" s="74">
        <v>0</v>
      </c>
      <c r="M31" s="74">
        <v>13410</v>
      </c>
      <c r="N31" s="74">
        <v>3460.1479</v>
      </c>
      <c r="O31" s="74">
        <v>0</v>
      </c>
      <c r="P31" s="74">
        <v>0</v>
      </c>
      <c r="Q31" s="74">
        <v>116.6</v>
      </c>
      <c r="R31" s="74">
        <v>0</v>
      </c>
      <c r="S31" s="74">
        <v>1080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1168</v>
      </c>
      <c r="AD31" s="74">
        <v>42.77</v>
      </c>
      <c r="AE31" s="74">
        <v>0</v>
      </c>
      <c r="AF31" s="74">
        <v>0</v>
      </c>
      <c r="AG31" s="74">
        <v>468</v>
      </c>
      <c r="AH31" s="74">
        <v>42.77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700</v>
      </c>
      <c r="AP31" s="74">
        <v>0</v>
      </c>
      <c r="AQ31" s="74">
        <v>0</v>
      </c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1600</v>
      </c>
      <c r="AX31" s="74">
        <v>0</v>
      </c>
      <c r="AY31" s="74">
        <v>0</v>
      </c>
      <c r="AZ31" s="74">
        <v>0</v>
      </c>
      <c r="BA31" s="74">
        <v>1600</v>
      </c>
      <c r="BB31" s="74">
        <v>0</v>
      </c>
      <c r="BC31" s="74">
        <v>0</v>
      </c>
      <c r="BD31" s="74">
        <v>0</v>
      </c>
      <c r="BE31" s="74">
        <v>0</v>
      </c>
      <c r="BF31" s="74">
        <v>0</v>
      </c>
      <c r="BG31" s="74">
        <v>0</v>
      </c>
      <c r="BH31" s="74">
        <v>0</v>
      </c>
      <c r="BI31" s="74">
        <v>80</v>
      </c>
      <c r="BJ31" s="74">
        <v>0</v>
      </c>
      <c r="BK31" s="74">
        <v>950</v>
      </c>
      <c r="BL31" s="74">
        <v>0</v>
      </c>
      <c r="BM31" s="74">
        <v>0</v>
      </c>
      <c r="BN31" s="74">
        <v>0</v>
      </c>
      <c r="BO31" s="74">
        <v>0</v>
      </c>
      <c r="BP31" s="74"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v>0</v>
      </c>
      <c r="BV31" s="74">
        <v>0</v>
      </c>
      <c r="BW31" s="74">
        <v>0</v>
      </c>
      <c r="BX31" s="74">
        <v>0</v>
      </c>
      <c r="BY31" s="74">
        <v>80</v>
      </c>
      <c r="BZ31" s="74">
        <v>0</v>
      </c>
      <c r="CA31" s="74">
        <v>950</v>
      </c>
      <c r="CB31" s="74">
        <v>0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v>0</v>
      </c>
      <c r="CI31" s="74">
        <v>0</v>
      </c>
      <c r="CJ31" s="74">
        <v>0</v>
      </c>
      <c r="CK31" s="74">
        <v>500</v>
      </c>
      <c r="CL31" s="74">
        <v>100</v>
      </c>
      <c r="CM31" s="74">
        <v>1252.9844</v>
      </c>
      <c r="CN31" s="74">
        <v>0</v>
      </c>
      <c r="CO31" s="74">
        <v>500</v>
      </c>
      <c r="CP31" s="74">
        <v>100</v>
      </c>
      <c r="CQ31" s="74">
        <v>1252.9844</v>
      </c>
      <c r="CR31" s="74">
        <v>0</v>
      </c>
      <c r="CS31" s="74">
        <v>0</v>
      </c>
      <c r="CT31" s="74">
        <v>0</v>
      </c>
      <c r="CU31" s="74">
        <v>1252.9844</v>
      </c>
      <c r="CV31" s="74">
        <v>0</v>
      </c>
      <c r="CW31" s="74">
        <v>400</v>
      </c>
      <c r="CX31" s="74">
        <v>0</v>
      </c>
      <c r="CY31" s="74">
        <v>0</v>
      </c>
      <c r="CZ31" s="74">
        <v>0</v>
      </c>
      <c r="DA31" s="74">
        <v>0</v>
      </c>
      <c r="DB31" s="74">
        <v>0</v>
      </c>
      <c r="DC31" s="74">
        <v>0</v>
      </c>
      <c r="DD31" s="74">
        <v>0</v>
      </c>
      <c r="DE31" s="74">
        <v>400</v>
      </c>
      <c r="DF31" s="74">
        <v>0</v>
      </c>
      <c r="DG31" s="74">
        <v>0</v>
      </c>
      <c r="DH31" s="74">
        <v>0</v>
      </c>
      <c r="DI31" s="74">
        <f t="shared" si="8"/>
        <v>2666.8</v>
      </c>
      <c r="DJ31" s="74">
        <f t="shared" si="9"/>
        <v>0</v>
      </c>
      <c r="DK31" s="74">
        <v>2666.8</v>
      </c>
      <c r="DL31" s="74">
        <v>0</v>
      </c>
      <c r="DM31" s="74">
        <v>0</v>
      </c>
      <c r="DN31" s="74">
        <v>0</v>
      </c>
      <c r="DO31" s="74">
        <v>0</v>
      </c>
      <c r="DP31" s="74">
        <v>0</v>
      </c>
    </row>
    <row r="32" spans="1:120" ht="16.5" customHeight="1">
      <c r="A32" s="72">
        <v>23</v>
      </c>
      <c r="B32" s="76" t="s">
        <v>154</v>
      </c>
      <c r="C32" s="74">
        <f t="shared" si="2"/>
        <v>46767.3042</v>
      </c>
      <c r="D32" s="74">
        <f t="shared" si="3"/>
        <v>8041.4151999999995</v>
      </c>
      <c r="E32" s="74">
        <f t="shared" si="4"/>
        <v>45537.7</v>
      </c>
      <c r="F32" s="74">
        <f t="shared" si="5"/>
        <v>8961.4152</v>
      </c>
      <c r="G32" s="74">
        <f t="shared" si="6"/>
        <v>2149.6041999999998</v>
      </c>
      <c r="H32" s="74">
        <f t="shared" si="7"/>
        <v>0</v>
      </c>
      <c r="I32" s="74">
        <v>17220.6</v>
      </c>
      <c r="J32" s="74">
        <v>4107.4171</v>
      </c>
      <c r="K32" s="74">
        <v>0</v>
      </c>
      <c r="L32" s="74">
        <v>0</v>
      </c>
      <c r="M32" s="74">
        <v>17170.6</v>
      </c>
      <c r="N32" s="74">
        <v>4107.4171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660</v>
      </c>
      <c r="AD32" s="74">
        <v>100</v>
      </c>
      <c r="AE32" s="74">
        <v>1370</v>
      </c>
      <c r="AF32" s="74">
        <v>0</v>
      </c>
      <c r="AG32" s="74">
        <v>100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560</v>
      </c>
      <c r="AP32" s="74">
        <v>100</v>
      </c>
      <c r="AQ32" s="74">
        <v>1370</v>
      </c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760</v>
      </c>
      <c r="AX32" s="74">
        <v>115</v>
      </c>
      <c r="AY32" s="74">
        <v>0</v>
      </c>
      <c r="AZ32" s="74">
        <v>0</v>
      </c>
      <c r="BA32" s="74">
        <v>760</v>
      </c>
      <c r="BB32" s="74">
        <v>115</v>
      </c>
      <c r="BC32" s="74">
        <v>0</v>
      </c>
      <c r="BD32" s="74">
        <v>0</v>
      </c>
      <c r="BE32" s="74">
        <v>0</v>
      </c>
      <c r="BF32" s="74">
        <v>0</v>
      </c>
      <c r="BG32" s="74">
        <v>0</v>
      </c>
      <c r="BH32" s="74">
        <v>0</v>
      </c>
      <c r="BI32" s="74">
        <v>1200</v>
      </c>
      <c r="BJ32" s="74">
        <v>100</v>
      </c>
      <c r="BK32" s="74">
        <v>779.6042</v>
      </c>
      <c r="BL32" s="74">
        <v>0</v>
      </c>
      <c r="BM32" s="74">
        <v>0</v>
      </c>
      <c r="BN32" s="74">
        <v>0</v>
      </c>
      <c r="BO32" s="74">
        <v>0</v>
      </c>
      <c r="BP32" s="74"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v>1200</v>
      </c>
      <c r="BV32" s="74">
        <v>100</v>
      </c>
      <c r="BW32" s="74">
        <v>779.6042</v>
      </c>
      <c r="BX32" s="74">
        <v>0</v>
      </c>
      <c r="BY32" s="74">
        <v>0</v>
      </c>
      <c r="BZ32" s="74"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0</v>
      </c>
      <c r="CF32" s="74">
        <v>0</v>
      </c>
      <c r="CG32" s="74">
        <v>0</v>
      </c>
      <c r="CH32" s="74">
        <v>0</v>
      </c>
      <c r="CI32" s="74">
        <v>0</v>
      </c>
      <c r="CJ32" s="74">
        <v>0</v>
      </c>
      <c r="CK32" s="74">
        <v>6403.6</v>
      </c>
      <c r="CL32" s="74">
        <v>1784.9981</v>
      </c>
      <c r="CM32" s="74">
        <v>0</v>
      </c>
      <c r="CN32" s="74">
        <v>0</v>
      </c>
      <c r="CO32" s="74">
        <v>6403.6</v>
      </c>
      <c r="CP32" s="74">
        <v>1784.9981</v>
      </c>
      <c r="CQ32" s="74">
        <v>0</v>
      </c>
      <c r="CR32" s="74">
        <v>0</v>
      </c>
      <c r="CS32" s="74">
        <v>5093.6</v>
      </c>
      <c r="CT32" s="74">
        <v>1217</v>
      </c>
      <c r="CU32" s="74">
        <v>0</v>
      </c>
      <c r="CV32" s="74">
        <v>0</v>
      </c>
      <c r="CW32" s="74">
        <v>12059.6</v>
      </c>
      <c r="CX32" s="74">
        <v>1699</v>
      </c>
      <c r="CY32" s="74">
        <v>0</v>
      </c>
      <c r="CZ32" s="74">
        <v>0</v>
      </c>
      <c r="DA32" s="74">
        <v>5943.6</v>
      </c>
      <c r="DB32" s="74">
        <v>298</v>
      </c>
      <c r="DC32" s="74">
        <v>0</v>
      </c>
      <c r="DD32" s="74">
        <v>0</v>
      </c>
      <c r="DE32" s="74">
        <v>800</v>
      </c>
      <c r="DF32" s="74">
        <v>135</v>
      </c>
      <c r="DG32" s="74">
        <v>0</v>
      </c>
      <c r="DH32" s="74">
        <v>0</v>
      </c>
      <c r="DI32" s="74">
        <f t="shared" si="8"/>
        <v>5513.9</v>
      </c>
      <c r="DJ32" s="74">
        <f t="shared" si="9"/>
        <v>0</v>
      </c>
      <c r="DK32" s="74">
        <v>6433.9</v>
      </c>
      <c r="DL32" s="74">
        <v>920</v>
      </c>
      <c r="DM32" s="74">
        <v>0</v>
      </c>
      <c r="DN32" s="74">
        <v>0</v>
      </c>
      <c r="DO32" s="74">
        <v>920</v>
      </c>
      <c r="DP32" s="74">
        <v>920</v>
      </c>
    </row>
    <row r="33" spans="1:120" ht="16.5" customHeight="1">
      <c r="A33" s="72">
        <v>24</v>
      </c>
      <c r="B33" s="76" t="s">
        <v>155</v>
      </c>
      <c r="C33" s="74">
        <f t="shared" si="2"/>
        <v>69755.2193</v>
      </c>
      <c r="D33" s="74">
        <f t="shared" si="3"/>
        <v>7782.5692</v>
      </c>
      <c r="E33" s="74">
        <f t="shared" si="4"/>
        <v>61922.2</v>
      </c>
      <c r="F33" s="74">
        <f t="shared" si="5"/>
        <v>8102.4722</v>
      </c>
      <c r="G33" s="74">
        <f t="shared" si="6"/>
        <v>7833.0193</v>
      </c>
      <c r="H33" s="74">
        <f t="shared" si="7"/>
        <v>-319.903</v>
      </c>
      <c r="I33" s="74">
        <v>29150</v>
      </c>
      <c r="J33" s="74">
        <v>5457.4722</v>
      </c>
      <c r="K33" s="74">
        <v>333.0193</v>
      </c>
      <c r="L33" s="74">
        <v>0</v>
      </c>
      <c r="M33" s="74">
        <v>26800</v>
      </c>
      <c r="N33" s="74">
        <v>5428.2722</v>
      </c>
      <c r="O33" s="74">
        <v>333.0193</v>
      </c>
      <c r="P33" s="74">
        <v>0</v>
      </c>
      <c r="Q33" s="74">
        <v>950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3400</v>
      </c>
      <c r="AD33" s="74">
        <v>0</v>
      </c>
      <c r="AE33" s="74">
        <v>6500</v>
      </c>
      <c r="AF33" s="74">
        <v>-319.903</v>
      </c>
      <c r="AG33" s="74">
        <v>900</v>
      </c>
      <c r="AH33" s="74">
        <v>0</v>
      </c>
      <c r="AI33" s="74">
        <v>4000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2500</v>
      </c>
      <c r="AP33" s="74">
        <v>0</v>
      </c>
      <c r="AQ33" s="74">
        <v>2500</v>
      </c>
      <c r="AR33" s="74">
        <v>0</v>
      </c>
      <c r="AS33" s="74">
        <v>0</v>
      </c>
      <c r="AT33" s="74">
        <v>0</v>
      </c>
      <c r="AU33" s="74">
        <v>0</v>
      </c>
      <c r="AV33" s="74">
        <v>-319.903</v>
      </c>
      <c r="AW33" s="74">
        <v>2400</v>
      </c>
      <c r="AX33" s="74">
        <v>600</v>
      </c>
      <c r="AY33" s="74">
        <v>0</v>
      </c>
      <c r="AZ33" s="74">
        <v>0</v>
      </c>
      <c r="BA33" s="74">
        <v>2400</v>
      </c>
      <c r="BB33" s="74">
        <v>600</v>
      </c>
      <c r="BC33" s="74">
        <v>0</v>
      </c>
      <c r="BD33" s="74">
        <v>0</v>
      </c>
      <c r="BE33" s="74">
        <v>0</v>
      </c>
      <c r="BF33" s="74">
        <v>0</v>
      </c>
      <c r="BG33" s="74">
        <v>0</v>
      </c>
      <c r="BH33" s="74">
        <v>0</v>
      </c>
      <c r="BI33" s="74">
        <v>1850</v>
      </c>
      <c r="BJ33" s="74">
        <v>0</v>
      </c>
      <c r="BK33" s="74">
        <v>1000</v>
      </c>
      <c r="BL33" s="74">
        <v>0</v>
      </c>
      <c r="BM33" s="74">
        <v>0</v>
      </c>
      <c r="BN33" s="74">
        <v>0</v>
      </c>
      <c r="BO33" s="74">
        <v>0</v>
      </c>
      <c r="BP33" s="74"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v>900</v>
      </c>
      <c r="BV33" s="74">
        <v>0</v>
      </c>
      <c r="BW33" s="74">
        <v>0</v>
      </c>
      <c r="BX33" s="74">
        <v>0</v>
      </c>
      <c r="BY33" s="74">
        <v>950</v>
      </c>
      <c r="BZ33" s="74">
        <v>0</v>
      </c>
      <c r="CA33" s="74">
        <v>1000</v>
      </c>
      <c r="CB33" s="74">
        <v>0</v>
      </c>
      <c r="CC33" s="74">
        <v>0</v>
      </c>
      <c r="CD33" s="74">
        <v>0</v>
      </c>
      <c r="CE33" s="74">
        <v>0</v>
      </c>
      <c r="CF33" s="74">
        <v>0</v>
      </c>
      <c r="CG33" s="74">
        <v>0</v>
      </c>
      <c r="CH33" s="74">
        <v>0</v>
      </c>
      <c r="CI33" s="74">
        <v>0</v>
      </c>
      <c r="CJ33" s="74">
        <v>0</v>
      </c>
      <c r="CK33" s="74">
        <v>5100</v>
      </c>
      <c r="CL33" s="74">
        <v>0</v>
      </c>
      <c r="CM33" s="74">
        <v>0</v>
      </c>
      <c r="CN33" s="74">
        <v>0</v>
      </c>
      <c r="CO33" s="74">
        <v>4900</v>
      </c>
      <c r="CP33" s="74">
        <v>0</v>
      </c>
      <c r="CQ33" s="74">
        <v>0</v>
      </c>
      <c r="CR33" s="74">
        <v>0</v>
      </c>
      <c r="CS33" s="74">
        <v>2300</v>
      </c>
      <c r="CT33" s="74">
        <v>0</v>
      </c>
      <c r="CU33" s="74">
        <v>0</v>
      </c>
      <c r="CV33" s="74">
        <v>0</v>
      </c>
      <c r="CW33" s="74">
        <v>9750</v>
      </c>
      <c r="CX33" s="74">
        <v>2045</v>
      </c>
      <c r="CY33" s="74">
        <v>0</v>
      </c>
      <c r="CZ33" s="74">
        <v>0</v>
      </c>
      <c r="DA33" s="74">
        <v>9750</v>
      </c>
      <c r="DB33" s="74">
        <v>2045</v>
      </c>
      <c r="DC33" s="74">
        <v>0</v>
      </c>
      <c r="DD33" s="74">
        <v>0</v>
      </c>
      <c r="DE33" s="74">
        <v>1000</v>
      </c>
      <c r="DF33" s="74">
        <v>0</v>
      </c>
      <c r="DG33" s="74">
        <v>0</v>
      </c>
      <c r="DH33" s="74">
        <v>0</v>
      </c>
      <c r="DI33" s="74">
        <f t="shared" si="8"/>
        <v>9272.2</v>
      </c>
      <c r="DJ33" s="74">
        <f t="shared" si="9"/>
        <v>0</v>
      </c>
      <c r="DK33" s="74">
        <v>9272.2</v>
      </c>
      <c r="DL33" s="74">
        <v>0</v>
      </c>
      <c r="DM33" s="74">
        <v>0</v>
      </c>
      <c r="DN33" s="74">
        <v>0</v>
      </c>
      <c r="DO33" s="74">
        <v>0</v>
      </c>
      <c r="DP33" s="74">
        <v>0</v>
      </c>
    </row>
    <row r="34" spans="1:120" ht="16.5" customHeight="1">
      <c r="A34" s="72">
        <v>25</v>
      </c>
      <c r="B34" s="76" t="s">
        <v>156</v>
      </c>
      <c r="C34" s="74">
        <f t="shared" si="2"/>
        <v>6621.2</v>
      </c>
      <c r="D34" s="74">
        <f t="shared" si="3"/>
        <v>779.9958</v>
      </c>
      <c r="E34" s="74">
        <f t="shared" si="4"/>
        <v>6621.2</v>
      </c>
      <c r="F34" s="74">
        <f t="shared" si="5"/>
        <v>964.9958</v>
      </c>
      <c r="G34" s="74">
        <f t="shared" si="6"/>
        <v>0</v>
      </c>
      <c r="H34" s="74">
        <f t="shared" si="7"/>
        <v>-185</v>
      </c>
      <c r="I34" s="74">
        <v>5404</v>
      </c>
      <c r="J34" s="74">
        <v>964.9958</v>
      </c>
      <c r="K34" s="74">
        <v>0</v>
      </c>
      <c r="L34" s="74">
        <v>0</v>
      </c>
      <c r="M34" s="74">
        <v>5404</v>
      </c>
      <c r="N34" s="74">
        <v>964.9958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-185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v>0</v>
      </c>
      <c r="AU34" s="74">
        <v>0</v>
      </c>
      <c r="AV34" s="74">
        <v>-185</v>
      </c>
      <c r="AW34" s="74">
        <v>212</v>
      </c>
      <c r="AX34" s="74">
        <v>0</v>
      </c>
      <c r="AY34" s="74">
        <v>0</v>
      </c>
      <c r="AZ34" s="74">
        <v>0</v>
      </c>
      <c r="BA34" s="74">
        <v>212</v>
      </c>
      <c r="BB34" s="74">
        <v>0</v>
      </c>
      <c r="BC34" s="74">
        <v>0</v>
      </c>
      <c r="BD34" s="74">
        <v>0</v>
      </c>
      <c r="BE34" s="74">
        <v>0</v>
      </c>
      <c r="BF34" s="74">
        <v>0</v>
      </c>
      <c r="BG34" s="74">
        <v>0</v>
      </c>
      <c r="BH34" s="74"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v>0</v>
      </c>
      <c r="BP34" s="74"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0</v>
      </c>
      <c r="CF34" s="74">
        <v>0</v>
      </c>
      <c r="CG34" s="74">
        <v>0</v>
      </c>
      <c r="CH34" s="74">
        <v>0</v>
      </c>
      <c r="CI34" s="74">
        <v>0</v>
      </c>
      <c r="CJ34" s="74">
        <v>0</v>
      </c>
      <c r="CK34" s="74">
        <v>150</v>
      </c>
      <c r="CL34" s="74">
        <v>0</v>
      </c>
      <c r="CM34" s="74">
        <v>0</v>
      </c>
      <c r="CN34" s="74">
        <v>0</v>
      </c>
      <c r="CO34" s="74">
        <v>150</v>
      </c>
      <c r="CP34" s="74">
        <v>0</v>
      </c>
      <c r="CQ34" s="74">
        <v>0</v>
      </c>
      <c r="CR34" s="74">
        <v>0</v>
      </c>
      <c r="CS34" s="74">
        <v>0</v>
      </c>
      <c r="CT34" s="74">
        <v>0</v>
      </c>
      <c r="CU34" s="74">
        <v>0</v>
      </c>
      <c r="CV34" s="74">
        <v>0</v>
      </c>
      <c r="CW34" s="74">
        <v>0</v>
      </c>
      <c r="CX34" s="74">
        <v>0</v>
      </c>
      <c r="CY34" s="74">
        <v>0</v>
      </c>
      <c r="CZ34" s="74">
        <v>0</v>
      </c>
      <c r="DA34" s="74">
        <v>0</v>
      </c>
      <c r="DB34" s="74">
        <v>0</v>
      </c>
      <c r="DC34" s="74">
        <v>0</v>
      </c>
      <c r="DD34" s="74">
        <v>0</v>
      </c>
      <c r="DE34" s="74">
        <v>150</v>
      </c>
      <c r="DF34" s="74">
        <v>0</v>
      </c>
      <c r="DG34" s="74">
        <v>0</v>
      </c>
      <c r="DH34" s="74">
        <v>0</v>
      </c>
      <c r="DI34" s="74">
        <f t="shared" si="8"/>
        <v>705.2</v>
      </c>
      <c r="DJ34" s="74">
        <f t="shared" si="9"/>
        <v>0</v>
      </c>
      <c r="DK34" s="74">
        <v>705.2</v>
      </c>
      <c r="DL34" s="74">
        <v>0</v>
      </c>
      <c r="DM34" s="74">
        <v>0</v>
      </c>
      <c r="DN34" s="74">
        <v>0</v>
      </c>
      <c r="DO34" s="74">
        <v>0</v>
      </c>
      <c r="DP34" s="74">
        <v>0</v>
      </c>
    </row>
    <row r="35" spans="1:120" ht="16.5" customHeight="1">
      <c r="A35" s="72">
        <v>26</v>
      </c>
      <c r="B35" s="76" t="s">
        <v>157</v>
      </c>
      <c r="C35" s="74">
        <f t="shared" si="2"/>
        <v>79526.2485</v>
      </c>
      <c r="D35" s="74">
        <f t="shared" si="3"/>
        <v>10337.7398</v>
      </c>
      <c r="E35" s="74">
        <f t="shared" si="4"/>
        <v>74148.1</v>
      </c>
      <c r="F35" s="74">
        <f t="shared" si="5"/>
        <v>9473.7398</v>
      </c>
      <c r="G35" s="74">
        <f t="shared" si="6"/>
        <v>5378.1485</v>
      </c>
      <c r="H35" s="74">
        <f t="shared" si="7"/>
        <v>864</v>
      </c>
      <c r="I35" s="74">
        <v>29982</v>
      </c>
      <c r="J35" s="74">
        <v>5868.2338</v>
      </c>
      <c r="K35" s="74">
        <v>578.1485</v>
      </c>
      <c r="L35" s="74">
        <v>0</v>
      </c>
      <c r="M35" s="74">
        <v>28012</v>
      </c>
      <c r="N35" s="74">
        <v>5841.0338</v>
      </c>
      <c r="O35" s="74">
        <v>578.1485</v>
      </c>
      <c r="P35" s="74">
        <v>0</v>
      </c>
      <c r="Q35" s="74">
        <v>1700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2950</v>
      </c>
      <c r="AD35" s="74">
        <v>500</v>
      </c>
      <c r="AE35" s="74">
        <v>1800</v>
      </c>
      <c r="AF35" s="74">
        <v>0</v>
      </c>
      <c r="AG35" s="74">
        <v>1650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1300</v>
      </c>
      <c r="AP35" s="74">
        <v>500</v>
      </c>
      <c r="AQ35" s="74">
        <v>1800</v>
      </c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2400</v>
      </c>
      <c r="AX35" s="74">
        <v>600</v>
      </c>
      <c r="AY35" s="74">
        <v>700</v>
      </c>
      <c r="AZ35" s="74">
        <v>0</v>
      </c>
      <c r="BA35" s="74">
        <v>2400</v>
      </c>
      <c r="BB35" s="74">
        <v>600</v>
      </c>
      <c r="BC35" s="74">
        <v>700</v>
      </c>
      <c r="BD35" s="74">
        <v>0</v>
      </c>
      <c r="BE35" s="74">
        <v>0</v>
      </c>
      <c r="BF35" s="74">
        <v>0</v>
      </c>
      <c r="BG35" s="74">
        <v>0</v>
      </c>
      <c r="BH35" s="74">
        <v>0</v>
      </c>
      <c r="BI35" s="74">
        <v>400</v>
      </c>
      <c r="BJ35" s="74">
        <v>0</v>
      </c>
      <c r="BK35" s="74">
        <v>2000</v>
      </c>
      <c r="BL35" s="74">
        <v>864</v>
      </c>
      <c r="BM35" s="74">
        <v>0</v>
      </c>
      <c r="BN35" s="74">
        <v>0</v>
      </c>
      <c r="BO35" s="74">
        <v>0</v>
      </c>
      <c r="BP35" s="74"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v>200</v>
      </c>
      <c r="BV35" s="74">
        <v>0</v>
      </c>
      <c r="BW35" s="74">
        <v>0</v>
      </c>
      <c r="BX35" s="74">
        <v>0</v>
      </c>
      <c r="BY35" s="74">
        <v>200</v>
      </c>
      <c r="BZ35" s="74">
        <v>0</v>
      </c>
      <c r="CA35" s="74">
        <v>2000</v>
      </c>
      <c r="CB35" s="74">
        <v>864</v>
      </c>
      <c r="CC35" s="74">
        <v>0</v>
      </c>
      <c r="CD35" s="74">
        <v>0</v>
      </c>
      <c r="CE35" s="74">
        <v>0</v>
      </c>
      <c r="CF35" s="74">
        <v>0</v>
      </c>
      <c r="CG35" s="74">
        <v>0</v>
      </c>
      <c r="CH35" s="74">
        <v>0</v>
      </c>
      <c r="CI35" s="74">
        <v>0</v>
      </c>
      <c r="CJ35" s="74">
        <v>0</v>
      </c>
      <c r="CK35" s="74">
        <v>2500</v>
      </c>
      <c r="CL35" s="74">
        <v>500</v>
      </c>
      <c r="CM35" s="74">
        <v>0</v>
      </c>
      <c r="CN35" s="74">
        <v>0</v>
      </c>
      <c r="CO35" s="74">
        <v>2500</v>
      </c>
      <c r="CP35" s="74">
        <v>500</v>
      </c>
      <c r="CQ35" s="74">
        <v>0</v>
      </c>
      <c r="CR35" s="74">
        <v>0</v>
      </c>
      <c r="CS35" s="74">
        <v>0</v>
      </c>
      <c r="CT35" s="74">
        <v>0</v>
      </c>
      <c r="CU35" s="74">
        <v>0</v>
      </c>
      <c r="CV35" s="74">
        <v>0</v>
      </c>
      <c r="CW35" s="74">
        <v>24698.652</v>
      </c>
      <c r="CX35" s="74">
        <v>2005.506</v>
      </c>
      <c r="CY35" s="74">
        <v>300</v>
      </c>
      <c r="CZ35" s="74">
        <v>0</v>
      </c>
      <c r="DA35" s="74">
        <v>23000</v>
      </c>
      <c r="DB35" s="74">
        <v>306.854</v>
      </c>
      <c r="DC35" s="74">
        <v>300</v>
      </c>
      <c r="DD35" s="74">
        <v>0</v>
      </c>
      <c r="DE35" s="74">
        <v>1000</v>
      </c>
      <c r="DF35" s="74">
        <v>0</v>
      </c>
      <c r="DG35" s="74">
        <v>0</v>
      </c>
      <c r="DH35" s="74">
        <v>0</v>
      </c>
      <c r="DI35" s="74">
        <f t="shared" si="8"/>
        <v>10217.448</v>
      </c>
      <c r="DJ35" s="74">
        <f t="shared" si="9"/>
        <v>0</v>
      </c>
      <c r="DK35" s="74">
        <v>10217.448</v>
      </c>
      <c r="DL35" s="74">
        <v>0</v>
      </c>
      <c r="DM35" s="74">
        <v>0</v>
      </c>
      <c r="DN35" s="74">
        <v>0</v>
      </c>
      <c r="DO35" s="74">
        <v>0</v>
      </c>
      <c r="DP35" s="74">
        <v>0</v>
      </c>
    </row>
    <row r="36" spans="1:120" ht="16.5" customHeight="1">
      <c r="A36" s="72">
        <v>27</v>
      </c>
      <c r="B36" s="76" t="s">
        <v>158</v>
      </c>
      <c r="C36" s="74">
        <f t="shared" si="2"/>
        <v>85525.10440000001</v>
      </c>
      <c r="D36" s="74">
        <f t="shared" si="3"/>
        <v>6974.5177</v>
      </c>
      <c r="E36" s="74">
        <f t="shared" si="4"/>
        <v>41091.9</v>
      </c>
      <c r="F36" s="74">
        <f t="shared" si="5"/>
        <v>7708.3617</v>
      </c>
      <c r="G36" s="74">
        <f t="shared" si="6"/>
        <v>44433.2044</v>
      </c>
      <c r="H36" s="74">
        <f t="shared" si="7"/>
        <v>-733.844</v>
      </c>
      <c r="I36" s="74">
        <v>22649</v>
      </c>
      <c r="J36" s="74">
        <v>5713.3617</v>
      </c>
      <c r="K36" s="74">
        <v>44433.2044</v>
      </c>
      <c r="L36" s="74">
        <v>6</v>
      </c>
      <c r="M36" s="74">
        <v>19919</v>
      </c>
      <c r="N36" s="74">
        <v>4719.6617</v>
      </c>
      <c r="O36" s="74">
        <v>300</v>
      </c>
      <c r="P36" s="74">
        <v>6</v>
      </c>
      <c r="Q36" s="74">
        <v>2730</v>
      </c>
      <c r="R36" s="74">
        <v>993.7</v>
      </c>
      <c r="S36" s="74">
        <v>44133.2044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4605</v>
      </c>
      <c r="AD36" s="74">
        <v>0</v>
      </c>
      <c r="AE36" s="74">
        <v>0</v>
      </c>
      <c r="AF36" s="74">
        <v>-739.844</v>
      </c>
      <c r="AG36" s="74">
        <v>1475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3130</v>
      </c>
      <c r="AP36" s="74">
        <v>0</v>
      </c>
      <c r="AQ36" s="74">
        <v>0</v>
      </c>
      <c r="AR36" s="74">
        <v>0</v>
      </c>
      <c r="AS36" s="74">
        <v>0</v>
      </c>
      <c r="AT36" s="74">
        <v>0</v>
      </c>
      <c r="AU36" s="74">
        <v>0</v>
      </c>
      <c r="AV36" s="74">
        <v>-739.844</v>
      </c>
      <c r="AW36" s="74">
        <v>600</v>
      </c>
      <c r="AX36" s="74">
        <v>150</v>
      </c>
      <c r="AY36" s="74">
        <v>0</v>
      </c>
      <c r="AZ36" s="74">
        <v>0</v>
      </c>
      <c r="BA36" s="74">
        <v>600</v>
      </c>
      <c r="BB36" s="74">
        <v>150</v>
      </c>
      <c r="BC36" s="74">
        <v>0</v>
      </c>
      <c r="BD36" s="74">
        <v>0</v>
      </c>
      <c r="BE36" s="74">
        <v>0</v>
      </c>
      <c r="BF36" s="74">
        <v>0</v>
      </c>
      <c r="BG36" s="74">
        <v>0</v>
      </c>
      <c r="BH36" s="74">
        <v>0</v>
      </c>
      <c r="BI36" s="74">
        <v>500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v>0</v>
      </c>
      <c r="BP36" s="74"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v>250</v>
      </c>
      <c r="BV36" s="74">
        <v>0</v>
      </c>
      <c r="BW36" s="74">
        <v>0</v>
      </c>
      <c r="BX36" s="74">
        <v>0</v>
      </c>
      <c r="BY36" s="74">
        <v>250</v>
      </c>
      <c r="BZ36" s="74"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0</v>
      </c>
      <c r="CF36" s="74">
        <v>0</v>
      </c>
      <c r="CG36" s="74">
        <v>0</v>
      </c>
      <c r="CH36" s="74">
        <v>0</v>
      </c>
      <c r="CI36" s="74">
        <v>0</v>
      </c>
      <c r="CJ36" s="74">
        <v>0</v>
      </c>
      <c r="CK36" s="74">
        <v>1100</v>
      </c>
      <c r="CL36" s="74">
        <v>100</v>
      </c>
      <c r="CM36" s="74">
        <v>0</v>
      </c>
      <c r="CN36" s="74">
        <v>0</v>
      </c>
      <c r="CO36" s="74">
        <v>1100</v>
      </c>
      <c r="CP36" s="74">
        <v>100</v>
      </c>
      <c r="CQ36" s="74">
        <v>0</v>
      </c>
      <c r="CR36" s="74">
        <v>0</v>
      </c>
      <c r="CS36" s="74">
        <v>0</v>
      </c>
      <c r="CT36" s="74">
        <v>0</v>
      </c>
      <c r="CU36" s="74">
        <v>0</v>
      </c>
      <c r="CV36" s="74">
        <v>0</v>
      </c>
      <c r="CW36" s="74">
        <v>6230</v>
      </c>
      <c r="CX36" s="74">
        <v>1600</v>
      </c>
      <c r="CY36" s="74">
        <v>0</v>
      </c>
      <c r="CZ36" s="74">
        <v>0</v>
      </c>
      <c r="DA36" s="74">
        <v>1530</v>
      </c>
      <c r="DB36" s="74">
        <v>200</v>
      </c>
      <c r="DC36" s="74">
        <v>0</v>
      </c>
      <c r="DD36" s="74">
        <v>0</v>
      </c>
      <c r="DE36" s="74">
        <v>750</v>
      </c>
      <c r="DF36" s="74">
        <v>145</v>
      </c>
      <c r="DG36" s="74">
        <v>0</v>
      </c>
      <c r="DH36" s="74">
        <v>0</v>
      </c>
      <c r="DI36" s="74">
        <f t="shared" si="8"/>
        <v>4657.9</v>
      </c>
      <c r="DJ36" s="74">
        <f t="shared" si="9"/>
        <v>0</v>
      </c>
      <c r="DK36" s="74">
        <v>4657.9</v>
      </c>
      <c r="DL36" s="74">
        <v>0</v>
      </c>
      <c r="DM36" s="74">
        <v>0</v>
      </c>
      <c r="DN36" s="74">
        <v>0</v>
      </c>
      <c r="DO36" s="74">
        <v>0</v>
      </c>
      <c r="DP36" s="74">
        <v>0</v>
      </c>
    </row>
    <row r="37" spans="1:120" ht="16.5" customHeight="1">
      <c r="A37" s="72">
        <v>28</v>
      </c>
      <c r="B37" s="76" t="s">
        <v>159</v>
      </c>
      <c r="C37" s="74">
        <f t="shared" si="2"/>
        <v>36845.3183</v>
      </c>
      <c r="D37" s="74">
        <f t="shared" si="3"/>
        <v>4695.189</v>
      </c>
      <c r="E37" s="74">
        <f t="shared" si="4"/>
        <v>31736</v>
      </c>
      <c r="F37" s="74">
        <f t="shared" si="5"/>
        <v>5675.189</v>
      </c>
      <c r="G37" s="74">
        <f t="shared" si="6"/>
        <v>6089.3183</v>
      </c>
      <c r="H37" s="74">
        <f t="shared" si="7"/>
        <v>0</v>
      </c>
      <c r="I37" s="74">
        <v>17905.5</v>
      </c>
      <c r="J37" s="74">
        <v>3585.189</v>
      </c>
      <c r="K37" s="74">
        <v>980</v>
      </c>
      <c r="L37" s="74">
        <v>0</v>
      </c>
      <c r="M37" s="74">
        <v>17776.5</v>
      </c>
      <c r="N37" s="74">
        <v>3563.589</v>
      </c>
      <c r="O37" s="74">
        <v>980</v>
      </c>
      <c r="P37" s="74">
        <v>0</v>
      </c>
      <c r="Q37" s="74">
        <v>12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1760</v>
      </c>
      <c r="AD37" s="74">
        <v>300</v>
      </c>
      <c r="AE37" s="74">
        <v>5109.3183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1760</v>
      </c>
      <c r="AP37" s="74">
        <v>300</v>
      </c>
      <c r="AQ37" s="74">
        <v>5109.3183</v>
      </c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1840</v>
      </c>
      <c r="AX37" s="74">
        <v>360</v>
      </c>
      <c r="AY37" s="74">
        <v>0</v>
      </c>
      <c r="AZ37" s="74">
        <v>0</v>
      </c>
      <c r="BA37" s="74">
        <v>1840</v>
      </c>
      <c r="BB37" s="74">
        <v>360</v>
      </c>
      <c r="BC37" s="74">
        <v>0</v>
      </c>
      <c r="BD37" s="74">
        <v>0</v>
      </c>
      <c r="BE37" s="74">
        <v>0</v>
      </c>
      <c r="BF37" s="74">
        <v>0</v>
      </c>
      <c r="BG37" s="74">
        <v>0</v>
      </c>
      <c r="BH37" s="74">
        <v>0</v>
      </c>
      <c r="BI37" s="74">
        <v>1960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v>0</v>
      </c>
      <c r="BP37" s="74"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v>980</v>
      </c>
      <c r="BV37" s="74">
        <v>0</v>
      </c>
      <c r="BW37" s="74">
        <v>0</v>
      </c>
      <c r="BX37" s="74">
        <v>0</v>
      </c>
      <c r="BY37" s="74">
        <v>980</v>
      </c>
      <c r="BZ37" s="74"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0</v>
      </c>
      <c r="CF37" s="74">
        <v>0</v>
      </c>
      <c r="CG37" s="74">
        <v>0</v>
      </c>
      <c r="CH37" s="74">
        <v>0</v>
      </c>
      <c r="CI37" s="74">
        <v>0</v>
      </c>
      <c r="CJ37" s="74">
        <v>0</v>
      </c>
      <c r="CK37" s="74">
        <v>1650</v>
      </c>
      <c r="CL37" s="74">
        <v>350</v>
      </c>
      <c r="CM37" s="74">
        <v>0</v>
      </c>
      <c r="CN37" s="74">
        <v>0</v>
      </c>
      <c r="CO37" s="74">
        <v>1650</v>
      </c>
      <c r="CP37" s="74">
        <v>350</v>
      </c>
      <c r="CQ37" s="74">
        <v>0</v>
      </c>
      <c r="CR37" s="74">
        <v>0</v>
      </c>
      <c r="CS37" s="74">
        <v>0</v>
      </c>
      <c r="CT37" s="74">
        <v>0</v>
      </c>
      <c r="CU37" s="74">
        <v>0</v>
      </c>
      <c r="CV37" s="74">
        <v>0</v>
      </c>
      <c r="CW37" s="74">
        <v>0</v>
      </c>
      <c r="CX37" s="74">
        <v>0</v>
      </c>
      <c r="CY37" s="74">
        <v>0</v>
      </c>
      <c r="CZ37" s="74">
        <v>0</v>
      </c>
      <c r="DA37" s="74">
        <v>0</v>
      </c>
      <c r="DB37" s="74">
        <v>0</v>
      </c>
      <c r="DC37" s="74">
        <v>0</v>
      </c>
      <c r="DD37" s="74">
        <v>0</v>
      </c>
      <c r="DE37" s="74">
        <v>600</v>
      </c>
      <c r="DF37" s="74">
        <v>100</v>
      </c>
      <c r="DG37" s="74">
        <v>0</v>
      </c>
      <c r="DH37" s="74">
        <v>0</v>
      </c>
      <c r="DI37" s="74">
        <f t="shared" si="8"/>
        <v>5040.5</v>
      </c>
      <c r="DJ37" s="74">
        <f t="shared" si="9"/>
        <v>0</v>
      </c>
      <c r="DK37" s="74">
        <v>6020.5</v>
      </c>
      <c r="DL37" s="74">
        <v>980</v>
      </c>
      <c r="DM37" s="74">
        <v>0</v>
      </c>
      <c r="DN37" s="74">
        <v>0</v>
      </c>
      <c r="DO37" s="74">
        <v>980</v>
      </c>
      <c r="DP37" s="74">
        <v>980</v>
      </c>
    </row>
    <row r="38" spans="1:120" ht="16.5" customHeight="1">
      <c r="A38" s="72">
        <v>29</v>
      </c>
      <c r="B38" s="76" t="s">
        <v>160</v>
      </c>
      <c r="C38" s="74">
        <f t="shared" si="2"/>
        <v>59363.303</v>
      </c>
      <c r="D38" s="74">
        <f t="shared" si="3"/>
        <v>6888.1080999999995</v>
      </c>
      <c r="E38" s="74">
        <f t="shared" si="4"/>
        <v>51570.3</v>
      </c>
      <c r="F38" s="74">
        <f t="shared" si="5"/>
        <v>6888.1080999999995</v>
      </c>
      <c r="G38" s="74">
        <f t="shared" si="6"/>
        <v>7793.003000000001</v>
      </c>
      <c r="H38" s="74">
        <f t="shared" si="7"/>
        <v>0</v>
      </c>
      <c r="I38" s="74">
        <v>25312.8</v>
      </c>
      <c r="J38" s="74">
        <v>5245.6991</v>
      </c>
      <c r="K38" s="74">
        <v>1000</v>
      </c>
      <c r="L38" s="74">
        <v>0</v>
      </c>
      <c r="M38" s="74">
        <v>24370.8</v>
      </c>
      <c r="N38" s="74">
        <v>5205.4471</v>
      </c>
      <c r="O38" s="74">
        <v>1000</v>
      </c>
      <c r="P38" s="74">
        <v>0</v>
      </c>
      <c r="Q38" s="74">
        <v>822</v>
      </c>
      <c r="R38" s="74">
        <v>33.052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1550</v>
      </c>
      <c r="AD38" s="74">
        <v>0</v>
      </c>
      <c r="AE38" s="74">
        <v>3793.003</v>
      </c>
      <c r="AF38" s="74">
        <v>0</v>
      </c>
      <c r="AG38" s="74">
        <v>650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900</v>
      </c>
      <c r="AP38" s="74">
        <v>0</v>
      </c>
      <c r="AQ38" s="74">
        <v>3793.003</v>
      </c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3460</v>
      </c>
      <c r="AX38" s="74">
        <v>600</v>
      </c>
      <c r="AY38" s="74">
        <v>0</v>
      </c>
      <c r="AZ38" s="74">
        <v>0</v>
      </c>
      <c r="BA38" s="74">
        <v>3100</v>
      </c>
      <c r="BB38" s="74">
        <v>600</v>
      </c>
      <c r="BC38" s="74">
        <v>0</v>
      </c>
      <c r="BD38" s="74">
        <v>0</v>
      </c>
      <c r="BE38" s="74">
        <v>60</v>
      </c>
      <c r="BF38" s="74">
        <v>0</v>
      </c>
      <c r="BG38" s="74">
        <v>0</v>
      </c>
      <c r="BH38" s="74">
        <v>0</v>
      </c>
      <c r="BI38" s="74">
        <v>1200</v>
      </c>
      <c r="BJ38" s="74">
        <v>0</v>
      </c>
      <c r="BK38" s="74">
        <v>3000</v>
      </c>
      <c r="BL38" s="74">
        <v>0</v>
      </c>
      <c r="BM38" s="74">
        <v>0</v>
      </c>
      <c r="BN38" s="74">
        <v>0</v>
      </c>
      <c r="BO38" s="74">
        <v>0</v>
      </c>
      <c r="BP38" s="74"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v>0</v>
      </c>
      <c r="BV38" s="74">
        <v>0</v>
      </c>
      <c r="BW38" s="74">
        <v>0</v>
      </c>
      <c r="BX38" s="74">
        <v>0</v>
      </c>
      <c r="BY38" s="74">
        <v>900</v>
      </c>
      <c r="BZ38" s="74">
        <v>0</v>
      </c>
      <c r="CA38" s="74">
        <v>3000</v>
      </c>
      <c r="CB38" s="74">
        <v>0</v>
      </c>
      <c r="CC38" s="74">
        <v>300</v>
      </c>
      <c r="CD38" s="74">
        <v>0</v>
      </c>
      <c r="CE38" s="74">
        <v>0</v>
      </c>
      <c r="CF38" s="74">
        <v>0</v>
      </c>
      <c r="CG38" s="74">
        <v>0</v>
      </c>
      <c r="CH38" s="74">
        <v>0</v>
      </c>
      <c r="CI38" s="74">
        <v>0</v>
      </c>
      <c r="CJ38" s="74">
        <v>0</v>
      </c>
      <c r="CK38" s="74">
        <v>1400</v>
      </c>
      <c r="CL38" s="74">
        <v>236.95</v>
      </c>
      <c r="CM38" s="74">
        <v>0</v>
      </c>
      <c r="CN38" s="74">
        <v>0</v>
      </c>
      <c r="CO38" s="74">
        <v>1200</v>
      </c>
      <c r="CP38" s="74">
        <v>236.95</v>
      </c>
      <c r="CQ38" s="74">
        <v>0</v>
      </c>
      <c r="CR38" s="74">
        <v>0</v>
      </c>
      <c r="CS38" s="74">
        <v>0</v>
      </c>
      <c r="CT38" s="74">
        <v>0</v>
      </c>
      <c r="CU38" s="74">
        <v>0</v>
      </c>
      <c r="CV38" s="74">
        <v>0</v>
      </c>
      <c r="CW38" s="74">
        <v>12057</v>
      </c>
      <c r="CX38" s="74">
        <v>775.459</v>
      </c>
      <c r="CY38" s="74">
        <v>0</v>
      </c>
      <c r="CZ38" s="74">
        <v>0</v>
      </c>
      <c r="DA38" s="74">
        <v>9910</v>
      </c>
      <c r="DB38" s="74">
        <v>432.836</v>
      </c>
      <c r="DC38" s="74">
        <v>0</v>
      </c>
      <c r="DD38" s="74">
        <v>0</v>
      </c>
      <c r="DE38" s="74">
        <v>300</v>
      </c>
      <c r="DF38" s="74">
        <v>30</v>
      </c>
      <c r="DG38" s="74">
        <v>0</v>
      </c>
      <c r="DH38" s="74">
        <v>0</v>
      </c>
      <c r="DI38" s="74">
        <f t="shared" si="8"/>
        <v>6290.5</v>
      </c>
      <c r="DJ38" s="74">
        <f t="shared" si="9"/>
        <v>0</v>
      </c>
      <c r="DK38" s="74">
        <v>6290.5</v>
      </c>
      <c r="DL38" s="74">
        <v>0</v>
      </c>
      <c r="DM38" s="74">
        <v>0</v>
      </c>
      <c r="DN38" s="74">
        <v>0</v>
      </c>
      <c r="DO38" s="74">
        <v>0</v>
      </c>
      <c r="DP38" s="74">
        <v>0</v>
      </c>
    </row>
    <row r="39" spans="1:120" ht="16.5" customHeight="1">
      <c r="A39" s="72">
        <v>30</v>
      </c>
      <c r="B39" s="76" t="s">
        <v>161</v>
      </c>
      <c r="C39" s="74">
        <f t="shared" si="2"/>
        <v>104945.27029999999</v>
      </c>
      <c r="D39" s="74">
        <f t="shared" si="3"/>
        <v>19280.4513</v>
      </c>
      <c r="E39" s="74">
        <f t="shared" si="4"/>
        <v>97752.6053</v>
      </c>
      <c r="F39" s="74">
        <f t="shared" si="5"/>
        <v>18840.1773</v>
      </c>
      <c r="G39" s="74">
        <f t="shared" si="6"/>
        <v>7454.665</v>
      </c>
      <c r="H39" s="74">
        <f t="shared" si="7"/>
        <v>702.274</v>
      </c>
      <c r="I39" s="74">
        <v>37152.3053</v>
      </c>
      <c r="J39" s="74">
        <v>7299.3373</v>
      </c>
      <c r="K39" s="74">
        <v>954.665</v>
      </c>
      <c r="L39" s="74">
        <v>0</v>
      </c>
      <c r="M39" s="74">
        <v>34911.9053</v>
      </c>
      <c r="N39" s="74">
        <v>7162.7373</v>
      </c>
      <c r="O39" s="74">
        <v>954.665</v>
      </c>
      <c r="P39" s="74">
        <v>0</v>
      </c>
      <c r="Q39" s="74">
        <v>87.6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1490</v>
      </c>
      <c r="AD39" s="74">
        <v>495</v>
      </c>
      <c r="AE39" s="74">
        <v>0</v>
      </c>
      <c r="AF39" s="74">
        <v>702.274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1490</v>
      </c>
      <c r="AP39" s="74">
        <v>495</v>
      </c>
      <c r="AQ39" s="74">
        <v>0</v>
      </c>
      <c r="AR39" s="74">
        <v>0</v>
      </c>
      <c r="AS39" s="74">
        <v>0</v>
      </c>
      <c r="AT39" s="74">
        <v>0</v>
      </c>
      <c r="AU39" s="74">
        <v>0</v>
      </c>
      <c r="AV39" s="74">
        <v>702.274</v>
      </c>
      <c r="AW39" s="74">
        <v>3900</v>
      </c>
      <c r="AX39" s="74">
        <v>845.75</v>
      </c>
      <c r="AY39" s="74">
        <v>0</v>
      </c>
      <c r="AZ39" s="74">
        <v>0</v>
      </c>
      <c r="BA39" s="74">
        <v>3500</v>
      </c>
      <c r="BB39" s="74">
        <v>845.75</v>
      </c>
      <c r="BC39" s="74">
        <v>0</v>
      </c>
      <c r="BD39" s="74">
        <v>0</v>
      </c>
      <c r="BE39" s="74">
        <v>0</v>
      </c>
      <c r="BF39" s="74">
        <v>0</v>
      </c>
      <c r="BG39" s="74">
        <v>0</v>
      </c>
      <c r="BH39" s="74">
        <v>0</v>
      </c>
      <c r="BI39" s="74">
        <v>400</v>
      </c>
      <c r="BJ39" s="74">
        <v>0</v>
      </c>
      <c r="BK39" s="74">
        <v>6500</v>
      </c>
      <c r="BL39" s="74">
        <v>0</v>
      </c>
      <c r="BM39" s="74">
        <v>0</v>
      </c>
      <c r="BN39" s="74">
        <v>0</v>
      </c>
      <c r="BO39" s="74">
        <v>0</v>
      </c>
      <c r="BP39" s="74"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v>0</v>
      </c>
      <c r="BV39" s="74">
        <v>0</v>
      </c>
      <c r="BW39" s="74">
        <v>0</v>
      </c>
      <c r="BX39" s="74">
        <v>0</v>
      </c>
      <c r="BY39" s="74">
        <v>400</v>
      </c>
      <c r="BZ39" s="74">
        <v>0</v>
      </c>
      <c r="CA39" s="74">
        <v>6500</v>
      </c>
      <c r="CB39" s="74">
        <v>0</v>
      </c>
      <c r="CC39" s="74">
        <v>0</v>
      </c>
      <c r="CD39" s="74">
        <v>0</v>
      </c>
      <c r="CE39" s="74">
        <v>0</v>
      </c>
      <c r="CF39" s="74">
        <v>0</v>
      </c>
      <c r="CG39" s="74">
        <v>0</v>
      </c>
      <c r="CH39" s="74">
        <v>0</v>
      </c>
      <c r="CI39" s="74">
        <v>0</v>
      </c>
      <c r="CJ39" s="74">
        <v>0</v>
      </c>
      <c r="CK39" s="74">
        <v>1430</v>
      </c>
      <c r="CL39" s="74">
        <v>557.59</v>
      </c>
      <c r="CM39" s="74">
        <v>0</v>
      </c>
      <c r="CN39" s="74">
        <v>0</v>
      </c>
      <c r="CO39" s="74">
        <v>1430</v>
      </c>
      <c r="CP39" s="74">
        <v>557.59</v>
      </c>
      <c r="CQ39" s="74">
        <v>0</v>
      </c>
      <c r="CR39" s="74">
        <v>0</v>
      </c>
      <c r="CS39" s="74">
        <v>0</v>
      </c>
      <c r="CT39" s="74">
        <v>0</v>
      </c>
      <c r="CU39" s="74">
        <v>0</v>
      </c>
      <c r="CV39" s="74">
        <v>0</v>
      </c>
      <c r="CW39" s="74">
        <v>44683.7</v>
      </c>
      <c r="CX39" s="74">
        <v>9380.5</v>
      </c>
      <c r="CY39" s="74">
        <v>0</v>
      </c>
      <c r="CZ39" s="74">
        <v>0</v>
      </c>
      <c r="DA39" s="74">
        <v>27951.5</v>
      </c>
      <c r="DB39" s="74">
        <v>5680.5</v>
      </c>
      <c r="DC39" s="74">
        <v>0</v>
      </c>
      <c r="DD39" s="74">
        <v>0</v>
      </c>
      <c r="DE39" s="74">
        <v>1800</v>
      </c>
      <c r="DF39" s="74">
        <v>0</v>
      </c>
      <c r="DG39" s="74">
        <v>0</v>
      </c>
      <c r="DH39" s="74">
        <v>0</v>
      </c>
      <c r="DI39" s="74">
        <f t="shared" si="8"/>
        <v>6634.6</v>
      </c>
      <c r="DJ39" s="74">
        <f t="shared" si="9"/>
        <v>0</v>
      </c>
      <c r="DK39" s="74">
        <v>6896.6</v>
      </c>
      <c r="DL39" s="74">
        <v>262</v>
      </c>
      <c r="DM39" s="74">
        <v>0</v>
      </c>
      <c r="DN39" s="74">
        <v>0</v>
      </c>
      <c r="DO39" s="74">
        <v>262</v>
      </c>
      <c r="DP39" s="74">
        <v>262</v>
      </c>
    </row>
    <row r="40" spans="1:120" ht="16.5" customHeight="1">
      <c r="A40" s="72">
        <v>31</v>
      </c>
      <c r="B40" s="76" t="s">
        <v>162</v>
      </c>
      <c r="C40" s="74">
        <f t="shared" si="2"/>
        <v>39779.6044</v>
      </c>
      <c r="D40" s="74">
        <f t="shared" si="3"/>
        <v>5248.1336</v>
      </c>
      <c r="E40" s="74">
        <f t="shared" si="4"/>
        <v>34597.1</v>
      </c>
      <c r="F40" s="74">
        <f t="shared" si="5"/>
        <v>5248.1336</v>
      </c>
      <c r="G40" s="74">
        <f t="shared" si="6"/>
        <v>5182.5044</v>
      </c>
      <c r="H40" s="74">
        <f t="shared" si="7"/>
        <v>0</v>
      </c>
      <c r="I40" s="74">
        <v>18451.8</v>
      </c>
      <c r="J40" s="74">
        <v>4038.3336</v>
      </c>
      <c r="K40" s="74">
        <v>5182.5044</v>
      </c>
      <c r="L40" s="74">
        <v>0</v>
      </c>
      <c r="M40" s="74">
        <v>18210</v>
      </c>
      <c r="N40" s="74">
        <v>4022.7336</v>
      </c>
      <c r="O40" s="74">
        <v>5182.5044</v>
      </c>
      <c r="P40" s="74">
        <v>0</v>
      </c>
      <c r="Q40" s="74">
        <v>41.8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3130</v>
      </c>
      <c r="AD40" s="74">
        <v>0</v>
      </c>
      <c r="AE40" s="74">
        <v>0</v>
      </c>
      <c r="AF40" s="74">
        <v>0</v>
      </c>
      <c r="AG40" s="74">
        <v>1760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1370</v>
      </c>
      <c r="AP40" s="74">
        <v>0</v>
      </c>
      <c r="AQ40" s="74">
        <v>0</v>
      </c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2940</v>
      </c>
      <c r="AX40" s="74">
        <v>1009.8</v>
      </c>
      <c r="AY40" s="74">
        <v>0</v>
      </c>
      <c r="AZ40" s="74">
        <v>0</v>
      </c>
      <c r="BA40" s="74">
        <v>2940</v>
      </c>
      <c r="BB40" s="74">
        <v>1009.8</v>
      </c>
      <c r="BC40" s="74">
        <v>0</v>
      </c>
      <c r="BD40" s="74">
        <v>0</v>
      </c>
      <c r="BE40" s="74">
        <v>0</v>
      </c>
      <c r="BF40" s="74">
        <v>0</v>
      </c>
      <c r="BG40" s="74">
        <v>0</v>
      </c>
      <c r="BH40" s="74">
        <v>0</v>
      </c>
      <c r="BI40" s="74">
        <v>1940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v>0</v>
      </c>
      <c r="BP40" s="74"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v>950</v>
      </c>
      <c r="BV40" s="74">
        <v>0</v>
      </c>
      <c r="BW40" s="74">
        <v>0</v>
      </c>
      <c r="BX40" s="74">
        <v>0</v>
      </c>
      <c r="BY40" s="74">
        <v>990</v>
      </c>
      <c r="BZ40" s="74"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0</v>
      </c>
      <c r="CF40" s="74">
        <v>0</v>
      </c>
      <c r="CG40" s="74">
        <v>0</v>
      </c>
      <c r="CH40" s="74">
        <v>0</v>
      </c>
      <c r="CI40" s="74">
        <v>0</v>
      </c>
      <c r="CJ40" s="74">
        <v>0</v>
      </c>
      <c r="CK40" s="74">
        <v>4896.6</v>
      </c>
      <c r="CL40" s="74">
        <v>150</v>
      </c>
      <c r="CM40" s="74">
        <v>0</v>
      </c>
      <c r="CN40" s="74">
        <v>0</v>
      </c>
      <c r="CO40" s="74">
        <v>2200</v>
      </c>
      <c r="CP40" s="74">
        <v>150</v>
      </c>
      <c r="CQ40" s="74">
        <v>0</v>
      </c>
      <c r="CR40" s="74">
        <v>0</v>
      </c>
      <c r="CS40" s="74">
        <v>0</v>
      </c>
      <c r="CT40" s="74">
        <v>0</v>
      </c>
      <c r="CU40" s="74">
        <v>0</v>
      </c>
      <c r="CV40" s="74">
        <v>0</v>
      </c>
      <c r="CW40" s="74">
        <v>100</v>
      </c>
      <c r="CX40" s="74">
        <v>0</v>
      </c>
      <c r="CY40" s="74">
        <v>0</v>
      </c>
      <c r="CZ40" s="74">
        <v>0</v>
      </c>
      <c r="DA40" s="74">
        <v>0</v>
      </c>
      <c r="DB40" s="74">
        <v>0</v>
      </c>
      <c r="DC40" s="74">
        <v>0</v>
      </c>
      <c r="DD40" s="74">
        <v>0</v>
      </c>
      <c r="DE40" s="74">
        <v>690</v>
      </c>
      <c r="DF40" s="74">
        <v>50</v>
      </c>
      <c r="DG40" s="74">
        <v>0</v>
      </c>
      <c r="DH40" s="74">
        <v>0</v>
      </c>
      <c r="DI40" s="74">
        <f t="shared" si="8"/>
        <v>2448.7</v>
      </c>
      <c r="DJ40" s="74">
        <f t="shared" si="9"/>
        <v>0</v>
      </c>
      <c r="DK40" s="74">
        <v>2448.7</v>
      </c>
      <c r="DL40" s="74">
        <v>0</v>
      </c>
      <c r="DM40" s="74">
        <v>0</v>
      </c>
      <c r="DN40" s="74">
        <v>0</v>
      </c>
      <c r="DO40" s="74">
        <v>0</v>
      </c>
      <c r="DP40" s="74">
        <v>0</v>
      </c>
    </row>
    <row r="41" spans="1:120" ht="16.5" customHeight="1">
      <c r="A41" s="72">
        <v>32</v>
      </c>
      <c r="B41" s="76" t="s">
        <v>163</v>
      </c>
      <c r="C41" s="74">
        <f t="shared" si="2"/>
        <v>41573.9</v>
      </c>
      <c r="D41" s="74">
        <f t="shared" si="3"/>
        <v>6193.6251</v>
      </c>
      <c r="E41" s="74">
        <f t="shared" si="4"/>
        <v>41573.9</v>
      </c>
      <c r="F41" s="74">
        <f t="shared" si="5"/>
        <v>6193.6251</v>
      </c>
      <c r="G41" s="74">
        <f t="shared" si="6"/>
        <v>0</v>
      </c>
      <c r="H41" s="74">
        <f t="shared" si="7"/>
        <v>0</v>
      </c>
      <c r="I41" s="74">
        <v>19820</v>
      </c>
      <c r="J41" s="74">
        <v>4901.3891</v>
      </c>
      <c r="K41" s="74">
        <v>0</v>
      </c>
      <c r="L41" s="74">
        <v>0</v>
      </c>
      <c r="M41" s="74">
        <v>19820</v>
      </c>
      <c r="N41" s="74">
        <v>4901.3891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980</v>
      </c>
      <c r="AD41" s="74">
        <v>245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980</v>
      </c>
      <c r="AP41" s="74">
        <v>245</v>
      </c>
      <c r="AQ41" s="74">
        <v>0</v>
      </c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1760</v>
      </c>
      <c r="AX41" s="74">
        <v>370</v>
      </c>
      <c r="AY41" s="74">
        <v>0</v>
      </c>
      <c r="AZ41" s="74">
        <v>0</v>
      </c>
      <c r="BA41" s="74">
        <v>1760</v>
      </c>
      <c r="BB41" s="74">
        <v>370</v>
      </c>
      <c r="BC41" s="74">
        <v>0</v>
      </c>
      <c r="BD41" s="74">
        <v>0</v>
      </c>
      <c r="BE41" s="74">
        <v>0</v>
      </c>
      <c r="BF41" s="74">
        <v>0</v>
      </c>
      <c r="BG41" s="74">
        <v>0</v>
      </c>
      <c r="BH41" s="74">
        <v>0</v>
      </c>
      <c r="BI41" s="74">
        <v>1810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v>0</v>
      </c>
      <c r="BP41" s="74"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v>0</v>
      </c>
      <c r="BV41" s="74">
        <v>0</v>
      </c>
      <c r="BW41" s="74">
        <v>0</v>
      </c>
      <c r="BX41" s="74">
        <v>0</v>
      </c>
      <c r="BY41" s="74">
        <v>980</v>
      </c>
      <c r="BZ41" s="74">
        <v>0</v>
      </c>
      <c r="CA41" s="74">
        <v>0</v>
      </c>
      <c r="CB41" s="74">
        <v>0</v>
      </c>
      <c r="CC41" s="74">
        <v>830</v>
      </c>
      <c r="CD41" s="74">
        <v>0</v>
      </c>
      <c r="CE41" s="74">
        <v>0</v>
      </c>
      <c r="CF41" s="74">
        <v>0</v>
      </c>
      <c r="CG41" s="74">
        <v>0</v>
      </c>
      <c r="CH41" s="74">
        <v>0</v>
      </c>
      <c r="CI41" s="74">
        <v>0</v>
      </c>
      <c r="CJ41" s="74">
        <v>0</v>
      </c>
      <c r="CK41" s="74">
        <v>1080</v>
      </c>
      <c r="CL41" s="74">
        <v>162.236</v>
      </c>
      <c r="CM41" s="74">
        <v>0</v>
      </c>
      <c r="CN41" s="74">
        <v>0</v>
      </c>
      <c r="CO41" s="74">
        <v>1080</v>
      </c>
      <c r="CP41" s="74">
        <v>162.236</v>
      </c>
      <c r="CQ41" s="74">
        <v>0</v>
      </c>
      <c r="CR41" s="74">
        <v>0</v>
      </c>
      <c r="CS41" s="74">
        <v>100</v>
      </c>
      <c r="CT41" s="74">
        <v>17.236</v>
      </c>
      <c r="CU41" s="74">
        <v>0</v>
      </c>
      <c r="CV41" s="74">
        <v>0</v>
      </c>
      <c r="CW41" s="74">
        <v>10278.6</v>
      </c>
      <c r="CX41" s="74">
        <v>315</v>
      </c>
      <c r="CY41" s="74">
        <v>0</v>
      </c>
      <c r="CZ41" s="74">
        <v>0</v>
      </c>
      <c r="DA41" s="74">
        <v>10278.6</v>
      </c>
      <c r="DB41" s="74">
        <v>315</v>
      </c>
      <c r="DC41" s="74">
        <v>0</v>
      </c>
      <c r="DD41" s="74">
        <v>0</v>
      </c>
      <c r="DE41" s="74">
        <v>800</v>
      </c>
      <c r="DF41" s="74">
        <v>200</v>
      </c>
      <c r="DG41" s="74">
        <v>0</v>
      </c>
      <c r="DH41" s="74">
        <v>0</v>
      </c>
      <c r="DI41" s="74">
        <f t="shared" si="8"/>
        <v>5045.3</v>
      </c>
      <c r="DJ41" s="74">
        <f t="shared" si="9"/>
        <v>0</v>
      </c>
      <c r="DK41" s="74">
        <v>5045.3</v>
      </c>
      <c r="DL41" s="74">
        <v>0</v>
      </c>
      <c r="DM41" s="74">
        <v>0</v>
      </c>
      <c r="DN41" s="74">
        <v>0</v>
      </c>
      <c r="DO41" s="74">
        <v>0</v>
      </c>
      <c r="DP41" s="74">
        <v>0</v>
      </c>
    </row>
    <row r="42" spans="1:120" ht="16.5" customHeight="1">
      <c r="A42" s="72">
        <v>33</v>
      </c>
      <c r="B42" s="76" t="s">
        <v>164</v>
      </c>
      <c r="C42" s="74">
        <f t="shared" si="2"/>
        <v>52091.0253</v>
      </c>
      <c r="D42" s="74">
        <f t="shared" si="3"/>
        <v>6475.461800000001</v>
      </c>
      <c r="E42" s="74">
        <f t="shared" si="4"/>
        <v>48090.1</v>
      </c>
      <c r="F42" s="74">
        <f t="shared" si="5"/>
        <v>6080.711800000001</v>
      </c>
      <c r="G42" s="74">
        <f t="shared" si="6"/>
        <v>4000.9253</v>
      </c>
      <c r="H42" s="74">
        <f t="shared" si="7"/>
        <v>394.75</v>
      </c>
      <c r="I42" s="74">
        <v>22411</v>
      </c>
      <c r="J42" s="74">
        <v>4735.4088</v>
      </c>
      <c r="K42" s="74">
        <v>1600.9253</v>
      </c>
      <c r="L42" s="74">
        <v>0</v>
      </c>
      <c r="M42" s="74">
        <v>21691</v>
      </c>
      <c r="N42" s="74">
        <v>4635.4088</v>
      </c>
      <c r="O42" s="74">
        <v>1600.9253</v>
      </c>
      <c r="P42" s="74">
        <v>0</v>
      </c>
      <c r="Q42" s="74">
        <v>600</v>
      </c>
      <c r="R42" s="74">
        <v>70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1600</v>
      </c>
      <c r="AD42" s="74">
        <v>400</v>
      </c>
      <c r="AE42" s="74">
        <v>1000</v>
      </c>
      <c r="AF42" s="74">
        <v>0</v>
      </c>
      <c r="AG42" s="74">
        <v>500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1100</v>
      </c>
      <c r="AP42" s="74">
        <v>400</v>
      </c>
      <c r="AQ42" s="74">
        <v>1000</v>
      </c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1500</v>
      </c>
      <c r="AX42" s="74">
        <v>246</v>
      </c>
      <c r="AY42" s="74">
        <v>0</v>
      </c>
      <c r="AZ42" s="74">
        <v>0</v>
      </c>
      <c r="BA42" s="74">
        <v>1500</v>
      </c>
      <c r="BB42" s="74">
        <v>246</v>
      </c>
      <c r="BC42" s="74">
        <v>0</v>
      </c>
      <c r="BD42" s="74">
        <v>0</v>
      </c>
      <c r="BE42" s="74">
        <v>0</v>
      </c>
      <c r="BF42" s="74">
        <v>0</v>
      </c>
      <c r="BG42" s="74">
        <v>0</v>
      </c>
      <c r="BH42" s="74">
        <v>0</v>
      </c>
      <c r="BI42" s="74">
        <v>500</v>
      </c>
      <c r="BJ42" s="74">
        <v>49.6</v>
      </c>
      <c r="BK42" s="74">
        <v>1400</v>
      </c>
      <c r="BL42" s="74">
        <v>394.75</v>
      </c>
      <c r="BM42" s="74">
        <v>0</v>
      </c>
      <c r="BN42" s="74">
        <v>0</v>
      </c>
      <c r="BO42" s="74">
        <v>0</v>
      </c>
      <c r="BP42" s="74"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v>200</v>
      </c>
      <c r="BV42" s="74">
        <v>49.6</v>
      </c>
      <c r="BW42" s="74">
        <v>200</v>
      </c>
      <c r="BX42" s="74">
        <v>0</v>
      </c>
      <c r="BY42" s="74">
        <v>300</v>
      </c>
      <c r="BZ42" s="74">
        <v>0</v>
      </c>
      <c r="CA42" s="74">
        <v>1200</v>
      </c>
      <c r="CB42" s="74">
        <v>394.75</v>
      </c>
      <c r="CC42" s="74">
        <v>0</v>
      </c>
      <c r="CD42" s="74">
        <v>0</v>
      </c>
      <c r="CE42" s="74">
        <v>0</v>
      </c>
      <c r="CF42" s="74">
        <v>0</v>
      </c>
      <c r="CG42" s="74">
        <v>0</v>
      </c>
      <c r="CH42" s="74">
        <v>0</v>
      </c>
      <c r="CI42" s="74">
        <v>0</v>
      </c>
      <c r="CJ42" s="74">
        <v>0</v>
      </c>
      <c r="CK42" s="74">
        <v>2430</v>
      </c>
      <c r="CL42" s="74">
        <v>449.703</v>
      </c>
      <c r="CM42" s="74">
        <v>0</v>
      </c>
      <c r="CN42" s="74">
        <v>0</v>
      </c>
      <c r="CO42" s="74">
        <v>1930</v>
      </c>
      <c r="CP42" s="74">
        <v>449.703</v>
      </c>
      <c r="CQ42" s="74">
        <v>0</v>
      </c>
      <c r="CR42" s="74">
        <v>0</v>
      </c>
      <c r="CS42" s="74">
        <v>550</v>
      </c>
      <c r="CT42" s="74">
        <v>149.703</v>
      </c>
      <c r="CU42" s="74">
        <v>0</v>
      </c>
      <c r="CV42" s="74">
        <v>0</v>
      </c>
      <c r="CW42" s="74">
        <v>13106</v>
      </c>
      <c r="CX42" s="74">
        <v>0</v>
      </c>
      <c r="CY42" s="74">
        <v>0</v>
      </c>
      <c r="CZ42" s="74">
        <v>0</v>
      </c>
      <c r="DA42" s="74">
        <v>12406</v>
      </c>
      <c r="DB42" s="74">
        <v>0</v>
      </c>
      <c r="DC42" s="74">
        <v>0</v>
      </c>
      <c r="DD42" s="74">
        <v>0</v>
      </c>
      <c r="DE42" s="74">
        <v>800</v>
      </c>
      <c r="DF42" s="74">
        <v>200</v>
      </c>
      <c r="DG42" s="74">
        <v>0</v>
      </c>
      <c r="DH42" s="74">
        <v>0</v>
      </c>
      <c r="DI42" s="74">
        <f t="shared" si="8"/>
        <v>5743.1</v>
      </c>
      <c r="DJ42" s="74">
        <f t="shared" si="9"/>
        <v>0</v>
      </c>
      <c r="DK42" s="74">
        <v>5743.1</v>
      </c>
      <c r="DL42" s="74">
        <v>0</v>
      </c>
      <c r="DM42" s="74">
        <v>0</v>
      </c>
      <c r="DN42" s="74">
        <v>0</v>
      </c>
      <c r="DO42" s="74">
        <v>0</v>
      </c>
      <c r="DP42" s="74">
        <v>0</v>
      </c>
    </row>
    <row r="43" spans="1:120" ht="16.5" customHeight="1">
      <c r="A43" s="72">
        <v>34</v>
      </c>
      <c r="B43" s="76" t="s">
        <v>165</v>
      </c>
      <c r="C43" s="74">
        <f t="shared" si="2"/>
        <v>22478.966</v>
      </c>
      <c r="D43" s="74">
        <f t="shared" si="3"/>
        <v>2216.0418999999997</v>
      </c>
      <c r="E43" s="74">
        <f t="shared" si="4"/>
        <v>22453.6</v>
      </c>
      <c r="F43" s="74">
        <f t="shared" si="5"/>
        <v>3320.0218999999997</v>
      </c>
      <c r="G43" s="74">
        <f t="shared" si="6"/>
        <v>25.365999999999985</v>
      </c>
      <c r="H43" s="74">
        <f t="shared" si="7"/>
        <v>-1103.98</v>
      </c>
      <c r="I43" s="74">
        <v>12521</v>
      </c>
      <c r="J43" s="74">
        <v>2753.72</v>
      </c>
      <c r="K43" s="74">
        <v>6025.366</v>
      </c>
      <c r="L43" s="74">
        <v>0</v>
      </c>
      <c r="M43" s="74">
        <v>12171</v>
      </c>
      <c r="N43" s="74">
        <v>2753.72</v>
      </c>
      <c r="O43" s="74">
        <v>6025.366</v>
      </c>
      <c r="P43" s="74">
        <v>0</v>
      </c>
      <c r="Q43" s="74">
        <v>200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1300</v>
      </c>
      <c r="AD43" s="74">
        <v>200</v>
      </c>
      <c r="AE43" s="74">
        <v>-6000</v>
      </c>
      <c r="AF43" s="74">
        <v>-1103.98</v>
      </c>
      <c r="AG43" s="74">
        <v>400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900</v>
      </c>
      <c r="AP43" s="74">
        <v>200</v>
      </c>
      <c r="AQ43" s="74">
        <v>0</v>
      </c>
      <c r="AR43" s="74">
        <v>0</v>
      </c>
      <c r="AS43" s="74">
        <v>0</v>
      </c>
      <c r="AT43" s="74">
        <v>0</v>
      </c>
      <c r="AU43" s="74">
        <v>-6000</v>
      </c>
      <c r="AV43" s="74">
        <v>-1103.98</v>
      </c>
      <c r="AW43" s="74">
        <v>800</v>
      </c>
      <c r="AX43" s="74">
        <v>0</v>
      </c>
      <c r="AY43" s="74">
        <v>0</v>
      </c>
      <c r="AZ43" s="74">
        <v>0</v>
      </c>
      <c r="BA43" s="74">
        <v>800</v>
      </c>
      <c r="BB43" s="74">
        <v>0</v>
      </c>
      <c r="BC43" s="74">
        <v>0</v>
      </c>
      <c r="BD43" s="74">
        <v>0</v>
      </c>
      <c r="BE43" s="74">
        <v>0</v>
      </c>
      <c r="BF43" s="74">
        <v>0</v>
      </c>
      <c r="BG43" s="74">
        <v>0</v>
      </c>
      <c r="BH43" s="74">
        <v>0</v>
      </c>
      <c r="BI43" s="74">
        <v>1680</v>
      </c>
      <c r="BJ43" s="74">
        <v>241.3019</v>
      </c>
      <c r="BK43" s="74">
        <v>0</v>
      </c>
      <c r="BL43" s="74">
        <v>0</v>
      </c>
      <c r="BM43" s="74">
        <v>0</v>
      </c>
      <c r="BN43" s="74">
        <v>0</v>
      </c>
      <c r="BO43" s="74">
        <v>0</v>
      </c>
      <c r="BP43" s="74"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v>0</v>
      </c>
      <c r="BV43" s="74">
        <v>0</v>
      </c>
      <c r="BW43" s="74">
        <v>0</v>
      </c>
      <c r="BX43" s="74">
        <v>0</v>
      </c>
      <c r="BY43" s="74">
        <v>1680</v>
      </c>
      <c r="BZ43" s="74">
        <v>241.3019</v>
      </c>
      <c r="CA43" s="74">
        <v>0</v>
      </c>
      <c r="CB43" s="74">
        <v>0</v>
      </c>
      <c r="CC43" s="74">
        <v>0</v>
      </c>
      <c r="CD43" s="74">
        <v>0</v>
      </c>
      <c r="CE43" s="74">
        <v>0</v>
      </c>
      <c r="CF43" s="74">
        <v>0</v>
      </c>
      <c r="CG43" s="74">
        <v>0</v>
      </c>
      <c r="CH43" s="74">
        <v>0</v>
      </c>
      <c r="CI43" s="74">
        <v>0</v>
      </c>
      <c r="CJ43" s="74">
        <v>0</v>
      </c>
      <c r="CK43" s="74">
        <v>1200</v>
      </c>
      <c r="CL43" s="74">
        <v>50</v>
      </c>
      <c r="CM43" s="74">
        <v>0</v>
      </c>
      <c r="CN43" s="74">
        <v>0</v>
      </c>
      <c r="CO43" s="74">
        <v>1200</v>
      </c>
      <c r="CP43" s="74">
        <v>50</v>
      </c>
      <c r="CQ43" s="74">
        <v>0</v>
      </c>
      <c r="CR43" s="74">
        <v>0</v>
      </c>
      <c r="CS43" s="74">
        <v>0</v>
      </c>
      <c r="CT43" s="74">
        <v>0</v>
      </c>
      <c r="CU43" s="74">
        <v>0</v>
      </c>
      <c r="CV43" s="74">
        <v>0</v>
      </c>
      <c r="CW43" s="74">
        <v>0</v>
      </c>
      <c r="CX43" s="74">
        <v>0</v>
      </c>
      <c r="CY43" s="74">
        <v>0</v>
      </c>
      <c r="CZ43" s="74">
        <v>0</v>
      </c>
      <c r="DA43" s="74">
        <v>0</v>
      </c>
      <c r="DB43" s="74">
        <v>0</v>
      </c>
      <c r="DC43" s="74">
        <v>0</v>
      </c>
      <c r="DD43" s="74">
        <v>0</v>
      </c>
      <c r="DE43" s="74">
        <v>500</v>
      </c>
      <c r="DF43" s="74">
        <v>75</v>
      </c>
      <c r="DG43" s="74">
        <v>0</v>
      </c>
      <c r="DH43" s="74">
        <v>0</v>
      </c>
      <c r="DI43" s="74">
        <f t="shared" si="8"/>
        <v>4452.6</v>
      </c>
      <c r="DJ43" s="74">
        <f t="shared" si="9"/>
        <v>0</v>
      </c>
      <c r="DK43" s="74">
        <v>4452.6</v>
      </c>
      <c r="DL43" s="74">
        <v>0</v>
      </c>
      <c r="DM43" s="74">
        <v>0</v>
      </c>
      <c r="DN43" s="74">
        <v>0</v>
      </c>
      <c r="DO43" s="74">
        <v>0</v>
      </c>
      <c r="DP43" s="74">
        <v>0</v>
      </c>
    </row>
    <row r="44" spans="1:120" ht="16.5" customHeight="1">
      <c r="A44" s="72">
        <v>35</v>
      </c>
      <c r="B44" s="76" t="s">
        <v>166</v>
      </c>
      <c r="C44" s="74">
        <f t="shared" si="2"/>
        <v>15077.3607</v>
      </c>
      <c r="D44" s="74">
        <f t="shared" si="3"/>
        <v>1596.9595</v>
      </c>
      <c r="E44" s="74">
        <f t="shared" si="4"/>
        <v>11805.9</v>
      </c>
      <c r="F44" s="74">
        <f t="shared" si="5"/>
        <v>1596.9595</v>
      </c>
      <c r="G44" s="74">
        <f t="shared" si="6"/>
        <v>3271.4607</v>
      </c>
      <c r="H44" s="74">
        <f t="shared" si="7"/>
        <v>0</v>
      </c>
      <c r="I44" s="74">
        <v>9725</v>
      </c>
      <c r="J44" s="74">
        <v>1596.9595</v>
      </c>
      <c r="K44" s="74">
        <v>2081.4607</v>
      </c>
      <c r="L44" s="74">
        <v>0</v>
      </c>
      <c r="M44" s="74">
        <v>9515</v>
      </c>
      <c r="N44" s="74">
        <v>1596.9595</v>
      </c>
      <c r="O44" s="74">
        <v>2081.4607</v>
      </c>
      <c r="P44" s="74">
        <v>0</v>
      </c>
      <c r="Q44" s="74">
        <v>50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100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100</v>
      </c>
      <c r="AP44" s="74">
        <v>0</v>
      </c>
      <c r="AQ44" s="74">
        <v>0</v>
      </c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180</v>
      </c>
      <c r="AX44" s="74">
        <v>0</v>
      </c>
      <c r="AY44" s="74">
        <v>0</v>
      </c>
      <c r="AZ44" s="74">
        <v>0</v>
      </c>
      <c r="BA44" s="74">
        <v>180</v>
      </c>
      <c r="BB44" s="74">
        <v>0</v>
      </c>
      <c r="BC44" s="74">
        <v>0</v>
      </c>
      <c r="BD44" s="74">
        <v>0</v>
      </c>
      <c r="BE44" s="74">
        <v>0</v>
      </c>
      <c r="BF44" s="74">
        <v>0</v>
      </c>
      <c r="BG44" s="74">
        <v>0</v>
      </c>
      <c r="BH44" s="74">
        <v>0</v>
      </c>
      <c r="BI44" s="74">
        <v>250</v>
      </c>
      <c r="BJ44" s="74">
        <v>0</v>
      </c>
      <c r="BK44" s="74">
        <v>1190</v>
      </c>
      <c r="BL44" s="74">
        <v>0</v>
      </c>
      <c r="BM44" s="74">
        <v>0</v>
      </c>
      <c r="BN44" s="74">
        <v>0</v>
      </c>
      <c r="BO44" s="74">
        <v>0</v>
      </c>
      <c r="BP44" s="74"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v>100</v>
      </c>
      <c r="BV44" s="74">
        <v>0</v>
      </c>
      <c r="BW44" s="74">
        <v>200</v>
      </c>
      <c r="BX44" s="74">
        <v>0</v>
      </c>
      <c r="BY44" s="74">
        <v>150</v>
      </c>
      <c r="BZ44" s="74">
        <v>0</v>
      </c>
      <c r="CA44" s="74">
        <v>990</v>
      </c>
      <c r="CB44" s="74">
        <v>0</v>
      </c>
      <c r="CC44" s="74">
        <v>0</v>
      </c>
      <c r="CD44" s="74">
        <v>0</v>
      </c>
      <c r="CE44" s="74">
        <v>0</v>
      </c>
      <c r="CF44" s="74">
        <v>0</v>
      </c>
      <c r="CG44" s="74">
        <v>0</v>
      </c>
      <c r="CH44" s="74">
        <v>0</v>
      </c>
      <c r="CI44" s="74">
        <v>0</v>
      </c>
      <c r="CJ44" s="74">
        <v>0</v>
      </c>
      <c r="CK44" s="74">
        <v>320</v>
      </c>
      <c r="CL44" s="74">
        <v>0</v>
      </c>
      <c r="CM44" s="74">
        <v>0</v>
      </c>
      <c r="CN44" s="74">
        <v>0</v>
      </c>
      <c r="CO44" s="74">
        <v>320</v>
      </c>
      <c r="CP44" s="74">
        <v>0</v>
      </c>
      <c r="CQ44" s="74">
        <v>0</v>
      </c>
      <c r="CR44" s="74">
        <v>0</v>
      </c>
      <c r="CS44" s="74">
        <v>0</v>
      </c>
      <c r="CT44" s="74">
        <v>0</v>
      </c>
      <c r="CU44" s="74">
        <v>0</v>
      </c>
      <c r="CV44" s="74">
        <v>0</v>
      </c>
      <c r="CW44" s="74">
        <v>40</v>
      </c>
      <c r="CX44" s="74">
        <v>0</v>
      </c>
      <c r="CY44" s="74">
        <v>0</v>
      </c>
      <c r="CZ44" s="74">
        <v>0</v>
      </c>
      <c r="DA44" s="74">
        <v>0</v>
      </c>
      <c r="DB44" s="74">
        <v>0</v>
      </c>
      <c r="DC44" s="74">
        <v>0</v>
      </c>
      <c r="DD44" s="74">
        <v>0</v>
      </c>
      <c r="DE44" s="74">
        <v>120</v>
      </c>
      <c r="DF44" s="74">
        <v>0</v>
      </c>
      <c r="DG44" s="74">
        <v>0</v>
      </c>
      <c r="DH44" s="74">
        <v>0</v>
      </c>
      <c r="DI44" s="74">
        <f t="shared" si="8"/>
        <v>1070.9</v>
      </c>
      <c r="DJ44" s="74">
        <f t="shared" si="9"/>
        <v>0</v>
      </c>
      <c r="DK44" s="74">
        <v>1070.9</v>
      </c>
      <c r="DL44" s="74">
        <v>0</v>
      </c>
      <c r="DM44" s="74">
        <v>0</v>
      </c>
      <c r="DN44" s="74">
        <v>0</v>
      </c>
      <c r="DO44" s="74">
        <v>0</v>
      </c>
      <c r="DP44" s="74">
        <v>0</v>
      </c>
    </row>
    <row r="45" spans="1:120" ht="16.5" customHeight="1">
      <c r="A45" s="72">
        <v>36</v>
      </c>
      <c r="B45" s="76" t="s">
        <v>167</v>
      </c>
      <c r="C45" s="74">
        <f t="shared" si="2"/>
        <v>103506.7722</v>
      </c>
      <c r="D45" s="74">
        <f t="shared" si="3"/>
        <v>13078.7982</v>
      </c>
      <c r="E45" s="74">
        <f t="shared" si="4"/>
        <v>92222.3</v>
      </c>
      <c r="F45" s="74">
        <f t="shared" si="5"/>
        <v>13078.7982</v>
      </c>
      <c r="G45" s="74">
        <f t="shared" si="6"/>
        <v>11284.4722</v>
      </c>
      <c r="H45" s="74">
        <f t="shared" si="7"/>
        <v>0</v>
      </c>
      <c r="I45" s="74">
        <v>30790</v>
      </c>
      <c r="J45" s="74">
        <v>6517.9982</v>
      </c>
      <c r="K45" s="74">
        <v>10284.4722</v>
      </c>
      <c r="L45" s="74">
        <v>0</v>
      </c>
      <c r="M45" s="74">
        <v>29670</v>
      </c>
      <c r="N45" s="74">
        <v>6445.0322</v>
      </c>
      <c r="O45" s="74">
        <v>10284.4722</v>
      </c>
      <c r="P45" s="74">
        <v>0</v>
      </c>
      <c r="Q45" s="74">
        <v>350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4090</v>
      </c>
      <c r="AD45" s="74">
        <v>344.4</v>
      </c>
      <c r="AE45" s="74">
        <v>1000</v>
      </c>
      <c r="AF45" s="74">
        <v>0</v>
      </c>
      <c r="AG45" s="74">
        <v>1790</v>
      </c>
      <c r="AH45" s="74">
        <v>224.4</v>
      </c>
      <c r="AI45" s="74">
        <v>0</v>
      </c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2300</v>
      </c>
      <c r="AP45" s="74">
        <v>120</v>
      </c>
      <c r="AQ45" s="74">
        <v>1000</v>
      </c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1600</v>
      </c>
      <c r="AX45" s="74">
        <v>180</v>
      </c>
      <c r="AY45" s="74">
        <v>0</v>
      </c>
      <c r="AZ45" s="74">
        <v>0</v>
      </c>
      <c r="BA45" s="74">
        <v>1600</v>
      </c>
      <c r="BB45" s="74">
        <v>180</v>
      </c>
      <c r="BC45" s="74">
        <v>0</v>
      </c>
      <c r="BD45" s="74">
        <v>0</v>
      </c>
      <c r="BE45" s="74">
        <v>0</v>
      </c>
      <c r="BF45" s="74">
        <v>0</v>
      </c>
      <c r="BG45" s="74">
        <v>0</v>
      </c>
      <c r="BH45" s="74">
        <v>0</v>
      </c>
      <c r="BI45" s="74">
        <v>2400</v>
      </c>
      <c r="BJ45" s="74">
        <v>224.4</v>
      </c>
      <c r="BK45" s="74">
        <v>0</v>
      </c>
      <c r="BL45" s="74">
        <v>0</v>
      </c>
      <c r="BM45" s="74">
        <v>0</v>
      </c>
      <c r="BN45" s="74">
        <v>0</v>
      </c>
      <c r="BO45" s="74">
        <v>0</v>
      </c>
      <c r="BP45" s="74"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v>900</v>
      </c>
      <c r="BV45" s="74">
        <v>224.4</v>
      </c>
      <c r="BW45" s="74">
        <v>0</v>
      </c>
      <c r="BX45" s="74">
        <v>0</v>
      </c>
      <c r="BY45" s="74">
        <v>1500</v>
      </c>
      <c r="BZ45" s="74"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0</v>
      </c>
      <c r="CF45" s="74">
        <v>0</v>
      </c>
      <c r="CG45" s="74">
        <v>0</v>
      </c>
      <c r="CH45" s="74">
        <v>0</v>
      </c>
      <c r="CI45" s="74">
        <v>0</v>
      </c>
      <c r="CJ45" s="74">
        <v>0</v>
      </c>
      <c r="CK45" s="74">
        <v>2300</v>
      </c>
      <c r="CL45" s="74">
        <v>327</v>
      </c>
      <c r="CM45" s="74">
        <v>0</v>
      </c>
      <c r="CN45" s="74">
        <v>0</v>
      </c>
      <c r="CO45" s="74">
        <v>1600</v>
      </c>
      <c r="CP45" s="74">
        <v>327</v>
      </c>
      <c r="CQ45" s="74">
        <v>0</v>
      </c>
      <c r="CR45" s="74">
        <v>0</v>
      </c>
      <c r="CS45" s="74">
        <v>0</v>
      </c>
      <c r="CT45" s="74">
        <v>0</v>
      </c>
      <c r="CU45" s="74">
        <v>0</v>
      </c>
      <c r="CV45" s="74">
        <v>0</v>
      </c>
      <c r="CW45" s="74">
        <v>34350</v>
      </c>
      <c r="CX45" s="74">
        <v>5230</v>
      </c>
      <c r="CY45" s="74">
        <v>0</v>
      </c>
      <c r="CZ45" s="74">
        <v>0</v>
      </c>
      <c r="DA45" s="74">
        <v>21500</v>
      </c>
      <c r="DB45" s="74">
        <v>2300</v>
      </c>
      <c r="DC45" s="74">
        <v>0</v>
      </c>
      <c r="DD45" s="74">
        <v>0</v>
      </c>
      <c r="DE45" s="74">
        <v>1800</v>
      </c>
      <c r="DF45" s="74">
        <v>255</v>
      </c>
      <c r="DG45" s="74">
        <v>0</v>
      </c>
      <c r="DH45" s="74">
        <v>0</v>
      </c>
      <c r="DI45" s="74">
        <f t="shared" si="8"/>
        <v>14892.3</v>
      </c>
      <c r="DJ45" s="74">
        <f t="shared" si="9"/>
        <v>0</v>
      </c>
      <c r="DK45" s="74">
        <v>14892.3</v>
      </c>
      <c r="DL45" s="74">
        <v>0</v>
      </c>
      <c r="DM45" s="74">
        <v>0</v>
      </c>
      <c r="DN45" s="74">
        <v>0</v>
      </c>
      <c r="DO45" s="74">
        <v>0</v>
      </c>
      <c r="DP45" s="74">
        <v>0</v>
      </c>
    </row>
    <row r="46" spans="1:120" ht="16.5" customHeight="1">
      <c r="A46" s="72">
        <v>37</v>
      </c>
      <c r="B46" s="76" t="s">
        <v>168</v>
      </c>
      <c r="C46" s="74">
        <f t="shared" si="2"/>
        <v>78888.0589</v>
      </c>
      <c r="D46" s="74">
        <f t="shared" si="3"/>
        <v>16196.713</v>
      </c>
      <c r="E46" s="74">
        <f t="shared" si="4"/>
        <v>78624.5</v>
      </c>
      <c r="F46" s="74">
        <f t="shared" si="5"/>
        <v>15934.113</v>
      </c>
      <c r="G46" s="74">
        <f t="shared" si="6"/>
        <v>263.5589</v>
      </c>
      <c r="H46" s="74">
        <f t="shared" si="7"/>
        <v>262.6</v>
      </c>
      <c r="I46" s="74">
        <v>30070</v>
      </c>
      <c r="J46" s="74">
        <v>7179.4</v>
      </c>
      <c r="K46" s="74">
        <v>370.9589</v>
      </c>
      <c r="L46" s="74">
        <v>370</v>
      </c>
      <c r="M46" s="74">
        <v>26460</v>
      </c>
      <c r="N46" s="74">
        <v>6153.3</v>
      </c>
      <c r="O46" s="74">
        <v>370.9589</v>
      </c>
      <c r="P46" s="74">
        <v>370</v>
      </c>
      <c r="Q46" s="74">
        <v>2830</v>
      </c>
      <c r="R46" s="74">
        <v>899.4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3610</v>
      </c>
      <c r="AD46" s="74">
        <v>692</v>
      </c>
      <c r="AE46" s="74">
        <v>-107.4</v>
      </c>
      <c r="AF46" s="74">
        <v>-107.4</v>
      </c>
      <c r="AG46" s="74">
        <v>1430</v>
      </c>
      <c r="AH46" s="74">
        <v>135</v>
      </c>
      <c r="AI46" s="74">
        <v>0</v>
      </c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2180</v>
      </c>
      <c r="AP46" s="74">
        <v>557</v>
      </c>
      <c r="AQ46" s="74">
        <v>0</v>
      </c>
      <c r="AR46" s="74">
        <v>0</v>
      </c>
      <c r="AS46" s="74">
        <v>0</v>
      </c>
      <c r="AT46" s="74">
        <v>0</v>
      </c>
      <c r="AU46" s="74">
        <v>-107.4</v>
      </c>
      <c r="AV46" s="74">
        <v>-107.4</v>
      </c>
      <c r="AW46" s="74">
        <v>1820</v>
      </c>
      <c r="AX46" s="74">
        <v>474</v>
      </c>
      <c r="AY46" s="74">
        <v>0</v>
      </c>
      <c r="AZ46" s="74">
        <v>0</v>
      </c>
      <c r="BA46" s="74">
        <v>1820</v>
      </c>
      <c r="BB46" s="74">
        <v>474</v>
      </c>
      <c r="BC46" s="74">
        <v>0</v>
      </c>
      <c r="BD46" s="74">
        <v>0</v>
      </c>
      <c r="BE46" s="74">
        <v>0</v>
      </c>
      <c r="BF46" s="74">
        <v>0</v>
      </c>
      <c r="BG46" s="74">
        <v>0</v>
      </c>
      <c r="BH46" s="74">
        <v>0</v>
      </c>
      <c r="BI46" s="74">
        <v>5140</v>
      </c>
      <c r="BJ46" s="74">
        <v>1867.183</v>
      </c>
      <c r="BK46" s="74">
        <v>0</v>
      </c>
      <c r="BL46" s="74">
        <v>0</v>
      </c>
      <c r="BM46" s="74">
        <v>0</v>
      </c>
      <c r="BN46" s="74">
        <v>0</v>
      </c>
      <c r="BO46" s="74">
        <v>0</v>
      </c>
      <c r="BP46" s="74"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v>3560</v>
      </c>
      <c r="BV46" s="74">
        <v>1210</v>
      </c>
      <c r="BW46" s="74">
        <v>0</v>
      </c>
      <c r="BX46" s="74">
        <v>0</v>
      </c>
      <c r="BY46" s="74">
        <v>1580</v>
      </c>
      <c r="BZ46" s="74">
        <v>657.183</v>
      </c>
      <c r="CA46" s="74">
        <v>0</v>
      </c>
      <c r="CB46" s="74">
        <v>0</v>
      </c>
      <c r="CC46" s="74">
        <v>0</v>
      </c>
      <c r="CD46" s="74">
        <v>0</v>
      </c>
      <c r="CE46" s="74">
        <v>0</v>
      </c>
      <c r="CF46" s="74">
        <v>0</v>
      </c>
      <c r="CG46" s="74">
        <v>0</v>
      </c>
      <c r="CH46" s="74">
        <v>0</v>
      </c>
      <c r="CI46" s="74">
        <v>0</v>
      </c>
      <c r="CJ46" s="74">
        <v>0</v>
      </c>
      <c r="CK46" s="74">
        <v>3720</v>
      </c>
      <c r="CL46" s="74">
        <v>869.53</v>
      </c>
      <c r="CM46" s="74">
        <v>0</v>
      </c>
      <c r="CN46" s="74">
        <v>0</v>
      </c>
      <c r="CO46" s="74">
        <v>3720</v>
      </c>
      <c r="CP46" s="74">
        <v>869.53</v>
      </c>
      <c r="CQ46" s="74">
        <v>0</v>
      </c>
      <c r="CR46" s="74">
        <v>0</v>
      </c>
      <c r="CS46" s="74">
        <v>0</v>
      </c>
      <c r="CT46" s="74">
        <v>0</v>
      </c>
      <c r="CU46" s="74">
        <v>0</v>
      </c>
      <c r="CV46" s="74">
        <v>0</v>
      </c>
      <c r="CW46" s="74">
        <v>25640</v>
      </c>
      <c r="CX46" s="74">
        <v>4477</v>
      </c>
      <c r="CY46" s="74">
        <v>0</v>
      </c>
      <c r="CZ46" s="74">
        <v>0</v>
      </c>
      <c r="DA46" s="74">
        <v>18710</v>
      </c>
      <c r="DB46" s="74">
        <v>2960</v>
      </c>
      <c r="DC46" s="74">
        <v>0</v>
      </c>
      <c r="DD46" s="74">
        <v>0</v>
      </c>
      <c r="DE46" s="74">
        <v>1500</v>
      </c>
      <c r="DF46" s="74">
        <v>375</v>
      </c>
      <c r="DG46" s="74">
        <v>0</v>
      </c>
      <c r="DH46" s="74">
        <v>0</v>
      </c>
      <c r="DI46" s="74">
        <f t="shared" si="8"/>
        <v>7124.5</v>
      </c>
      <c r="DJ46" s="74">
        <f t="shared" si="9"/>
        <v>0</v>
      </c>
      <c r="DK46" s="74">
        <v>7124.5</v>
      </c>
      <c r="DL46" s="74">
        <v>0</v>
      </c>
      <c r="DM46" s="74">
        <v>0</v>
      </c>
      <c r="DN46" s="74">
        <v>0</v>
      </c>
      <c r="DO46" s="74">
        <v>0</v>
      </c>
      <c r="DP46" s="74">
        <v>0</v>
      </c>
    </row>
    <row r="47" spans="1:122" ht="16.5" customHeight="1">
      <c r="A47" s="72">
        <v>38</v>
      </c>
      <c r="B47" s="76" t="s">
        <v>169</v>
      </c>
      <c r="C47" s="74">
        <f t="shared" si="2"/>
        <v>784426.9256</v>
      </c>
      <c r="D47" s="74">
        <f t="shared" si="3"/>
        <v>108463.56370000001</v>
      </c>
      <c r="E47" s="74">
        <f t="shared" si="4"/>
        <v>727923.532</v>
      </c>
      <c r="F47" s="74">
        <f t="shared" si="5"/>
        <v>104492.32070000001</v>
      </c>
      <c r="G47" s="74">
        <f t="shared" si="6"/>
        <v>194503.3936</v>
      </c>
      <c r="H47" s="74">
        <f t="shared" si="7"/>
        <v>3971.243</v>
      </c>
      <c r="I47" s="74">
        <v>225128.05</v>
      </c>
      <c r="J47" s="74">
        <v>40821.7606</v>
      </c>
      <c r="K47" s="74">
        <v>16000.0006</v>
      </c>
      <c r="L47" s="74">
        <v>675.3</v>
      </c>
      <c r="M47" s="74">
        <v>207831.3</v>
      </c>
      <c r="N47" s="74">
        <v>39854.3633</v>
      </c>
      <c r="O47" s="74">
        <v>9300.0006</v>
      </c>
      <c r="P47" s="74">
        <v>675.3</v>
      </c>
      <c r="Q47" s="74">
        <v>9500</v>
      </c>
      <c r="R47" s="74">
        <v>0</v>
      </c>
      <c r="S47" s="74">
        <v>6700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18400</v>
      </c>
      <c r="AD47" s="74">
        <v>658</v>
      </c>
      <c r="AE47" s="74">
        <v>95103.393</v>
      </c>
      <c r="AF47" s="74">
        <v>-868.057</v>
      </c>
      <c r="AG47" s="74">
        <v>5400</v>
      </c>
      <c r="AH47" s="74">
        <v>0</v>
      </c>
      <c r="AI47" s="74">
        <v>26100</v>
      </c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13000</v>
      </c>
      <c r="AP47" s="74">
        <v>658</v>
      </c>
      <c r="AQ47" s="74">
        <v>69003.393</v>
      </c>
      <c r="AR47" s="74">
        <v>0</v>
      </c>
      <c r="AS47" s="74">
        <v>0</v>
      </c>
      <c r="AT47" s="74">
        <v>0</v>
      </c>
      <c r="AU47" s="74">
        <v>0</v>
      </c>
      <c r="AV47" s="74">
        <v>-868.057</v>
      </c>
      <c r="AW47" s="74">
        <v>76600</v>
      </c>
      <c r="AX47" s="74">
        <v>11489.0984</v>
      </c>
      <c r="AY47" s="74">
        <v>500</v>
      </c>
      <c r="AZ47" s="74">
        <v>420</v>
      </c>
      <c r="BA47" s="74">
        <v>44150</v>
      </c>
      <c r="BB47" s="74">
        <v>4635.1284</v>
      </c>
      <c r="BC47" s="74">
        <v>500</v>
      </c>
      <c r="BD47" s="74">
        <v>420</v>
      </c>
      <c r="BE47" s="74">
        <v>1750</v>
      </c>
      <c r="BF47" s="74">
        <v>0</v>
      </c>
      <c r="BG47" s="74">
        <v>0</v>
      </c>
      <c r="BH47" s="74">
        <v>0</v>
      </c>
      <c r="BI47" s="74">
        <v>89000</v>
      </c>
      <c r="BJ47" s="74">
        <v>18460.2079</v>
      </c>
      <c r="BK47" s="74">
        <v>32600</v>
      </c>
      <c r="BL47" s="74">
        <v>885</v>
      </c>
      <c r="BM47" s="74">
        <v>5000</v>
      </c>
      <c r="BN47" s="74">
        <v>0</v>
      </c>
      <c r="BO47" s="74">
        <v>0</v>
      </c>
      <c r="BP47" s="74"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v>42500</v>
      </c>
      <c r="BV47" s="74">
        <v>6342.168</v>
      </c>
      <c r="BW47" s="74">
        <v>6300</v>
      </c>
      <c r="BX47" s="74">
        <v>885</v>
      </c>
      <c r="BY47" s="74">
        <v>41500</v>
      </c>
      <c r="BZ47" s="74">
        <v>12118.0399</v>
      </c>
      <c r="CA47" s="74">
        <v>26300</v>
      </c>
      <c r="CB47" s="74">
        <v>0</v>
      </c>
      <c r="CC47" s="74">
        <v>0</v>
      </c>
      <c r="CD47" s="74">
        <v>0</v>
      </c>
      <c r="CE47" s="74">
        <v>0</v>
      </c>
      <c r="CF47" s="74">
        <v>0</v>
      </c>
      <c r="CG47" s="74">
        <v>0</v>
      </c>
      <c r="CH47" s="74">
        <v>0</v>
      </c>
      <c r="CI47" s="74">
        <v>0</v>
      </c>
      <c r="CJ47" s="74">
        <v>0</v>
      </c>
      <c r="CK47" s="74">
        <v>44442</v>
      </c>
      <c r="CL47" s="74">
        <v>5820.4286</v>
      </c>
      <c r="CM47" s="74">
        <v>30200</v>
      </c>
      <c r="CN47" s="74">
        <v>380</v>
      </c>
      <c r="CO47" s="74">
        <v>38242</v>
      </c>
      <c r="CP47" s="74">
        <v>5335.0125</v>
      </c>
      <c r="CQ47" s="74">
        <v>12200</v>
      </c>
      <c r="CR47" s="74">
        <v>380</v>
      </c>
      <c r="CS47" s="74">
        <v>18220</v>
      </c>
      <c r="CT47" s="74">
        <v>2949.8855</v>
      </c>
      <c r="CU47" s="74">
        <v>0</v>
      </c>
      <c r="CV47" s="74">
        <v>0</v>
      </c>
      <c r="CW47" s="74">
        <v>125192</v>
      </c>
      <c r="CX47" s="74">
        <v>26552.8252</v>
      </c>
      <c r="CY47" s="74">
        <v>20100</v>
      </c>
      <c r="CZ47" s="74">
        <v>2479</v>
      </c>
      <c r="DA47" s="74">
        <v>81000</v>
      </c>
      <c r="DB47" s="74">
        <v>16017.119</v>
      </c>
      <c r="DC47" s="74">
        <v>5200</v>
      </c>
      <c r="DD47" s="74">
        <v>940</v>
      </c>
      <c r="DE47" s="74">
        <v>8400</v>
      </c>
      <c r="DF47" s="74">
        <v>690</v>
      </c>
      <c r="DG47" s="74">
        <v>0</v>
      </c>
      <c r="DH47" s="74">
        <v>0</v>
      </c>
      <c r="DI47" s="74">
        <f t="shared" si="8"/>
        <v>2761.481999999989</v>
      </c>
      <c r="DJ47" s="74">
        <f t="shared" si="9"/>
        <v>0</v>
      </c>
      <c r="DK47" s="74">
        <v>140761.482</v>
      </c>
      <c r="DL47" s="74">
        <v>0</v>
      </c>
      <c r="DM47" s="74">
        <v>0</v>
      </c>
      <c r="DN47" s="74">
        <v>0</v>
      </c>
      <c r="DO47" s="74">
        <v>138000</v>
      </c>
      <c r="DP47" s="74">
        <v>0</v>
      </c>
      <c r="DQ47" s="71"/>
      <c r="DR47" s="71"/>
    </row>
    <row r="48" spans="1:120" ht="16.5" customHeight="1">
      <c r="A48" s="72">
        <v>39</v>
      </c>
      <c r="B48" s="76" t="s">
        <v>170</v>
      </c>
      <c r="C48" s="74">
        <f t="shared" si="2"/>
        <v>111030.5134</v>
      </c>
      <c r="D48" s="74">
        <f t="shared" si="3"/>
        <v>13298.6738</v>
      </c>
      <c r="E48" s="74">
        <f t="shared" si="4"/>
        <v>85812</v>
      </c>
      <c r="F48" s="74">
        <f t="shared" si="5"/>
        <v>12348.6738</v>
      </c>
      <c r="G48" s="74">
        <f t="shared" si="6"/>
        <v>25218.5134</v>
      </c>
      <c r="H48" s="74">
        <f t="shared" si="7"/>
        <v>950</v>
      </c>
      <c r="I48" s="74">
        <v>75021.1</v>
      </c>
      <c r="J48" s="74">
        <v>12003.7032</v>
      </c>
      <c r="K48" s="74">
        <v>25218.5134</v>
      </c>
      <c r="L48" s="74">
        <v>950</v>
      </c>
      <c r="M48" s="74">
        <v>53325.1</v>
      </c>
      <c r="N48" s="74">
        <v>8894.0032</v>
      </c>
      <c r="O48" s="74">
        <v>25218.5134</v>
      </c>
      <c r="P48" s="74">
        <v>950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v>0</v>
      </c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  <c r="BF48" s="74">
        <v>0</v>
      </c>
      <c r="BG48" s="74">
        <v>0</v>
      </c>
      <c r="BH48" s="74"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v>0</v>
      </c>
      <c r="BP48" s="74"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0</v>
      </c>
      <c r="CF48" s="74">
        <v>0</v>
      </c>
      <c r="CG48" s="74">
        <v>0</v>
      </c>
      <c r="CH48" s="74">
        <v>0</v>
      </c>
      <c r="CI48" s="74">
        <v>0</v>
      </c>
      <c r="CJ48" s="74">
        <v>0</v>
      </c>
      <c r="CK48" s="74">
        <v>2400</v>
      </c>
      <c r="CL48" s="74">
        <v>94.9706</v>
      </c>
      <c r="CM48" s="74">
        <v>0</v>
      </c>
      <c r="CN48" s="74">
        <v>0</v>
      </c>
      <c r="CO48" s="74">
        <v>0</v>
      </c>
      <c r="CP48" s="74">
        <v>0</v>
      </c>
      <c r="CQ48" s="74">
        <v>0</v>
      </c>
      <c r="CR48" s="74">
        <v>0</v>
      </c>
      <c r="CS48" s="74">
        <v>0</v>
      </c>
      <c r="CT48" s="74">
        <v>0</v>
      </c>
      <c r="CU48" s="74">
        <v>0</v>
      </c>
      <c r="CV48" s="74">
        <v>0</v>
      </c>
      <c r="CW48" s="74">
        <v>0</v>
      </c>
      <c r="CX48" s="74">
        <v>0</v>
      </c>
      <c r="CY48" s="74">
        <v>0</v>
      </c>
      <c r="CZ48" s="74">
        <v>0</v>
      </c>
      <c r="DA48" s="74">
        <v>0</v>
      </c>
      <c r="DB48" s="74">
        <v>0</v>
      </c>
      <c r="DC48" s="74">
        <v>0</v>
      </c>
      <c r="DD48" s="74">
        <v>0</v>
      </c>
      <c r="DE48" s="74">
        <v>2390.9</v>
      </c>
      <c r="DF48" s="74">
        <v>250</v>
      </c>
      <c r="DG48" s="74">
        <v>0</v>
      </c>
      <c r="DH48" s="74">
        <v>0</v>
      </c>
      <c r="DI48" s="74">
        <f t="shared" si="8"/>
        <v>6000</v>
      </c>
      <c r="DJ48" s="74">
        <f t="shared" si="9"/>
        <v>0</v>
      </c>
      <c r="DK48" s="74">
        <v>6000</v>
      </c>
      <c r="DL48" s="74">
        <v>0</v>
      </c>
      <c r="DM48" s="74">
        <v>0</v>
      </c>
      <c r="DN48" s="74">
        <v>0</v>
      </c>
      <c r="DO48" s="74">
        <v>0</v>
      </c>
      <c r="DP48" s="74">
        <v>0</v>
      </c>
    </row>
    <row r="49" spans="1:122" ht="16.5" customHeight="1">
      <c r="A49" s="72">
        <v>40</v>
      </c>
      <c r="B49" s="76" t="s">
        <v>171</v>
      </c>
      <c r="C49" s="74">
        <f t="shared" si="2"/>
        <v>190181</v>
      </c>
      <c r="D49" s="74">
        <f t="shared" si="3"/>
        <v>34279.4185</v>
      </c>
      <c r="E49" s="74">
        <f t="shared" si="4"/>
        <v>177966.4</v>
      </c>
      <c r="F49" s="74">
        <f t="shared" si="5"/>
        <v>34350.3085</v>
      </c>
      <c r="G49" s="74">
        <f t="shared" si="6"/>
        <v>12214.6</v>
      </c>
      <c r="H49" s="74">
        <f t="shared" si="7"/>
        <v>-70.88999999999999</v>
      </c>
      <c r="I49" s="74">
        <v>88187.9</v>
      </c>
      <c r="J49" s="74">
        <v>19938.3635</v>
      </c>
      <c r="K49" s="74">
        <v>2850</v>
      </c>
      <c r="L49" s="74">
        <v>149.28</v>
      </c>
      <c r="M49" s="74">
        <v>50861.2</v>
      </c>
      <c r="N49" s="74">
        <v>11719.9154</v>
      </c>
      <c r="O49" s="74">
        <v>2850</v>
      </c>
      <c r="P49" s="74">
        <v>149.28</v>
      </c>
      <c r="Q49" s="74">
        <v>4600</v>
      </c>
      <c r="R49" s="74">
        <v>435.5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700</v>
      </c>
      <c r="Z49" s="74">
        <v>0</v>
      </c>
      <c r="AA49" s="74">
        <v>0</v>
      </c>
      <c r="AB49" s="74">
        <v>0</v>
      </c>
      <c r="AC49" s="74">
        <v>12180</v>
      </c>
      <c r="AD49" s="74">
        <v>2377</v>
      </c>
      <c r="AE49" s="74">
        <v>8374.6</v>
      </c>
      <c r="AF49" s="74">
        <v>-220.17</v>
      </c>
      <c r="AG49" s="74">
        <v>4830</v>
      </c>
      <c r="AH49" s="74">
        <v>303</v>
      </c>
      <c r="AI49" s="74">
        <v>9364.6</v>
      </c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7000</v>
      </c>
      <c r="AP49" s="74">
        <v>2074</v>
      </c>
      <c r="AQ49" s="74">
        <v>0</v>
      </c>
      <c r="AR49" s="74">
        <v>0</v>
      </c>
      <c r="AS49" s="74">
        <v>350</v>
      </c>
      <c r="AT49" s="74">
        <v>0</v>
      </c>
      <c r="AU49" s="74">
        <v>-990</v>
      </c>
      <c r="AV49" s="74">
        <v>-220.17</v>
      </c>
      <c r="AW49" s="74">
        <v>2776.8</v>
      </c>
      <c r="AX49" s="74">
        <v>637.069</v>
      </c>
      <c r="AY49" s="74">
        <v>0</v>
      </c>
      <c r="AZ49" s="74">
        <v>0</v>
      </c>
      <c r="BA49" s="74">
        <v>2776.8</v>
      </c>
      <c r="BB49" s="74">
        <v>637.069</v>
      </c>
      <c r="BC49" s="74">
        <v>0</v>
      </c>
      <c r="BD49" s="74">
        <v>0</v>
      </c>
      <c r="BE49" s="74">
        <v>0</v>
      </c>
      <c r="BF49" s="74">
        <v>0</v>
      </c>
      <c r="BG49" s="74">
        <v>0</v>
      </c>
      <c r="BH49" s="74">
        <v>0</v>
      </c>
      <c r="BI49" s="74">
        <v>11563.2</v>
      </c>
      <c r="BJ49" s="74">
        <v>106.54</v>
      </c>
      <c r="BK49" s="74">
        <v>990</v>
      </c>
      <c r="BL49" s="74">
        <v>0</v>
      </c>
      <c r="BM49" s="74">
        <v>0</v>
      </c>
      <c r="BN49" s="74">
        <v>0</v>
      </c>
      <c r="BO49" s="74">
        <v>0</v>
      </c>
      <c r="BP49" s="74"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v>1000</v>
      </c>
      <c r="BV49" s="74">
        <v>0</v>
      </c>
      <c r="BW49" s="74">
        <v>0</v>
      </c>
      <c r="BX49" s="74">
        <v>0</v>
      </c>
      <c r="BY49" s="74">
        <v>5763.2</v>
      </c>
      <c r="BZ49" s="74">
        <v>106.54</v>
      </c>
      <c r="CA49" s="74">
        <v>0</v>
      </c>
      <c r="CB49" s="74">
        <v>0</v>
      </c>
      <c r="CC49" s="74">
        <v>4800</v>
      </c>
      <c r="CD49" s="74">
        <v>0</v>
      </c>
      <c r="CE49" s="74">
        <v>990</v>
      </c>
      <c r="CF49" s="74">
        <v>0</v>
      </c>
      <c r="CG49" s="74">
        <v>0</v>
      </c>
      <c r="CH49" s="74">
        <v>0</v>
      </c>
      <c r="CI49" s="74">
        <v>0</v>
      </c>
      <c r="CJ49" s="74">
        <v>0</v>
      </c>
      <c r="CK49" s="74">
        <v>20040.4</v>
      </c>
      <c r="CL49" s="74">
        <v>4121</v>
      </c>
      <c r="CM49" s="74">
        <v>0</v>
      </c>
      <c r="CN49" s="74">
        <v>0</v>
      </c>
      <c r="CO49" s="74">
        <v>10740.4</v>
      </c>
      <c r="CP49" s="74">
        <v>2297</v>
      </c>
      <c r="CQ49" s="74">
        <v>0</v>
      </c>
      <c r="CR49" s="74">
        <v>0</v>
      </c>
      <c r="CS49" s="74">
        <v>0</v>
      </c>
      <c r="CT49" s="74">
        <v>0</v>
      </c>
      <c r="CU49" s="74">
        <v>0</v>
      </c>
      <c r="CV49" s="74">
        <v>0</v>
      </c>
      <c r="CW49" s="74">
        <v>29718.5</v>
      </c>
      <c r="CX49" s="74">
        <v>7120.336</v>
      </c>
      <c r="CY49" s="74">
        <v>0</v>
      </c>
      <c r="CZ49" s="74">
        <v>0</v>
      </c>
      <c r="DA49" s="74">
        <v>28128.5</v>
      </c>
      <c r="DB49" s="74">
        <v>6970</v>
      </c>
      <c r="DC49" s="74">
        <v>0</v>
      </c>
      <c r="DD49" s="74">
        <v>0</v>
      </c>
      <c r="DE49" s="74">
        <v>2170</v>
      </c>
      <c r="DF49" s="74">
        <v>50</v>
      </c>
      <c r="DG49" s="74">
        <v>0</v>
      </c>
      <c r="DH49" s="74">
        <v>0</v>
      </c>
      <c r="DI49" s="74">
        <f t="shared" si="8"/>
        <v>10629.6</v>
      </c>
      <c r="DJ49" s="74">
        <f t="shared" si="9"/>
        <v>0</v>
      </c>
      <c r="DK49" s="74">
        <v>10629.6</v>
      </c>
      <c r="DL49" s="74">
        <v>0</v>
      </c>
      <c r="DM49" s="74">
        <v>0</v>
      </c>
      <c r="DN49" s="74">
        <v>0</v>
      </c>
      <c r="DO49" s="74">
        <v>0</v>
      </c>
      <c r="DP49" s="74">
        <v>0</v>
      </c>
      <c r="DQ49" s="71"/>
      <c r="DR49" s="71"/>
    </row>
    <row r="50" spans="1:120" ht="16.5" customHeight="1">
      <c r="A50" s="72">
        <v>41</v>
      </c>
      <c r="B50" s="76" t="s">
        <v>172</v>
      </c>
      <c r="C50" s="74">
        <f t="shared" si="2"/>
        <v>309182.1495</v>
      </c>
      <c r="D50" s="74">
        <f t="shared" si="3"/>
        <v>36507.407999999996</v>
      </c>
      <c r="E50" s="74">
        <f t="shared" si="4"/>
        <v>251309.9</v>
      </c>
      <c r="F50" s="74">
        <f t="shared" si="5"/>
        <v>40007.407999999996</v>
      </c>
      <c r="G50" s="74">
        <f t="shared" si="6"/>
        <v>61372.2495</v>
      </c>
      <c r="H50" s="74">
        <f t="shared" si="7"/>
        <v>0</v>
      </c>
      <c r="I50" s="74">
        <v>117464.5</v>
      </c>
      <c r="J50" s="74">
        <v>23631.673</v>
      </c>
      <c r="K50" s="74">
        <v>5000</v>
      </c>
      <c r="L50" s="74">
        <v>0</v>
      </c>
      <c r="M50" s="74">
        <v>73500</v>
      </c>
      <c r="N50" s="74">
        <v>16801.647</v>
      </c>
      <c r="O50" s="74">
        <v>5000</v>
      </c>
      <c r="P50" s="74">
        <v>0</v>
      </c>
      <c r="Q50" s="74">
        <v>18500</v>
      </c>
      <c r="R50" s="74">
        <v>1021.233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500</v>
      </c>
      <c r="Z50" s="74">
        <v>206.6</v>
      </c>
      <c r="AA50" s="74">
        <v>0</v>
      </c>
      <c r="AB50" s="74">
        <v>0</v>
      </c>
      <c r="AC50" s="74">
        <v>10433.9</v>
      </c>
      <c r="AD50" s="74">
        <v>91</v>
      </c>
      <c r="AE50" s="74">
        <v>39372.2495</v>
      </c>
      <c r="AF50" s="74">
        <v>0</v>
      </c>
      <c r="AG50" s="74">
        <v>4200</v>
      </c>
      <c r="AH50" s="74">
        <v>50</v>
      </c>
      <c r="AI50" s="74">
        <v>3000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6233.9</v>
      </c>
      <c r="AP50" s="74">
        <v>41</v>
      </c>
      <c r="AQ50" s="74">
        <v>36372.2495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6740</v>
      </c>
      <c r="AX50" s="74">
        <v>0</v>
      </c>
      <c r="AY50" s="74">
        <v>12000</v>
      </c>
      <c r="AZ50" s="74">
        <v>0</v>
      </c>
      <c r="BA50" s="74">
        <v>6140</v>
      </c>
      <c r="BB50" s="74">
        <v>0</v>
      </c>
      <c r="BC50" s="74">
        <v>12000</v>
      </c>
      <c r="BD50" s="74">
        <v>0</v>
      </c>
      <c r="BE50" s="74">
        <v>0</v>
      </c>
      <c r="BF50" s="74">
        <v>0</v>
      </c>
      <c r="BG50" s="74">
        <v>0</v>
      </c>
      <c r="BH50" s="74">
        <v>0</v>
      </c>
      <c r="BI50" s="74">
        <v>10250</v>
      </c>
      <c r="BJ50" s="74">
        <v>582</v>
      </c>
      <c r="BK50" s="74">
        <v>5000</v>
      </c>
      <c r="BL50" s="74">
        <v>0</v>
      </c>
      <c r="BM50" s="74">
        <v>0</v>
      </c>
      <c r="BN50" s="74">
        <v>0</v>
      </c>
      <c r="BO50" s="74">
        <v>0</v>
      </c>
      <c r="BP50" s="74"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v>3300</v>
      </c>
      <c r="BV50" s="74">
        <v>0</v>
      </c>
      <c r="BW50" s="74">
        <v>5000</v>
      </c>
      <c r="BX50" s="74">
        <v>0</v>
      </c>
      <c r="BY50" s="74">
        <v>4950</v>
      </c>
      <c r="BZ50" s="74">
        <v>582</v>
      </c>
      <c r="CA50" s="74">
        <v>0</v>
      </c>
      <c r="CB50" s="74">
        <v>0</v>
      </c>
      <c r="CC50" s="74">
        <v>2000</v>
      </c>
      <c r="CD50" s="74">
        <v>0</v>
      </c>
      <c r="CE50" s="74">
        <v>0</v>
      </c>
      <c r="CF50" s="74">
        <v>0</v>
      </c>
      <c r="CG50" s="74">
        <v>0</v>
      </c>
      <c r="CH50" s="74">
        <v>0</v>
      </c>
      <c r="CI50" s="74">
        <v>0</v>
      </c>
      <c r="CJ50" s="74">
        <v>0</v>
      </c>
      <c r="CK50" s="74">
        <v>22100</v>
      </c>
      <c r="CL50" s="74">
        <v>3686</v>
      </c>
      <c r="CM50" s="74">
        <v>0</v>
      </c>
      <c r="CN50" s="74">
        <v>0</v>
      </c>
      <c r="CO50" s="74">
        <v>18400</v>
      </c>
      <c r="CP50" s="74">
        <v>3517</v>
      </c>
      <c r="CQ50" s="74">
        <v>0</v>
      </c>
      <c r="CR50" s="74">
        <v>0</v>
      </c>
      <c r="CS50" s="74">
        <v>10000</v>
      </c>
      <c r="CT50" s="74">
        <v>2166</v>
      </c>
      <c r="CU50" s="74">
        <v>0</v>
      </c>
      <c r="CV50" s="74">
        <v>0</v>
      </c>
      <c r="CW50" s="74">
        <v>37500</v>
      </c>
      <c r="CX50" s="74">
        <v>8040.135</v>
      </c>
      <c r="CY50" s="74">
        <v>0</v>
      </c>
      <c r="CZ50" s="74">
        <v>0</v>
      </c>
      <c r="DA50" s="74">
        <v>26000</v>
      </c>
      <c r="DB50" s="74">
        <v>5603.635</v>
      </c>
      <c r="DC50" s="74">
        <v>0</v>
      </c>
      <c r="DD50" s="74">
        <v>0</v>
      </c>
      <c r="DE50" s="74">
        <v>3500</v>
      </c>
      <c r="DF50" s="74">
        <v>270</v>
      </c>
      <c r="DG50" s="74">
        <v>0</v>
      </c>
      <c r="DH50" s="74">
        <v>0</v>
      </c>
      <c r="DI50" s="74">
        <f t="shared" si="8"/>
        <v>39321.5</v>
      </c>
      <c r="DJ50" s="74">
        <f t="shared" si="9"/>
        <v>0</v>
      </c>
      <c r="DK50" s="74">
        <v>42821.5</v>
      </c>
      <c r="DL50" s="74">
        <v>3500</v>
      </c>
      <c r="DM50" s="74">
        <v>0</v>
      </c>
      <c r="DN50" s="74">
        <v>0</v>
      </c>
      <c r="DO50" s="74">
        <v>3500</v>
      </c>
      <c r="DP50" s="74">
        <v>3500</v>
      </c>
    </row>
    <row r="51" spans="1:120" ht="16.5" customHeight="1">
      <c r="A51" s="72">
        <v>42</v>
      </c>
      <c r="B51" s="76" t="s">
        <v>173</v>
      </c>
      <c r="C51" s="74">
        <f t="shared" si="2"/>
        <v>186712.6324</v>
      </c>
      <c r="D51" s="74">
        <f t="shared" si="3"/>
        <v>19858.7764</v>
      </c>
      <c r="E51" s="74">
        <f t="shared" si="4"/>
        <v>138155.1</v>
      </c>
      <c r="F51" s="74">
        <f t="shared" si="5"/>
        <v>19934.376399999997</v>
      </c>
      <c r="G51" s="74">
        <f t="shared" si="6"/>
        <v>48557.5324</v>
      </c>
      <c r="H51" s="74">
        <f t="shared" si="7"/>
        <v>-75.6</v>
      </c>
      <c r="I51" s="74">
        <v>99657.1</v>
      </c>
      <c r="J51" s="74">
        <v>19638.4564</v>
      </c>
      <c r="K51" s="74">
        <v>11657.5324</v>
      </c>
      <c r="L51" s="74">
        <v>0</v>
      </c>
      <c r="M51" s="74">
        <v>64502.5</v>
      </c>
      <c r="N51" s="74">
        <v>13060.044</v>
      </c>
      <c r="O51" s="74">
        <v>8000</v>
      </c>
      <c r="P51" s="74">
        <v>0</v>
      </c>
      <c r="Q51" s="74">
        <v>5100</v>
      </c>
      <c r="R51" s="74">
        <v>180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12918</v>
      </c>
      <c r="AD51" s="74">
        <v>0</v>
      </c>
      <c r="AE51" s="74">
        <v>36900</v>
      </c>
      <c r="AF51" s="74">
        <v>-75.6</v>
      </c>
      <c r="AG51" s="74">
        <v>7718</v>
      </c>
      <c r="AH51" s="74">
        <v>0</v>
      </c>
      <c r="AI51" s="74">
        <v>10400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5200</v>
      </c>
      <c r="AP51" s="74">
        <v>0</v>
      </c>
      <c r="AQ51" s="74">
        <v>26500</v>
      </c>
      <c r="AR51" s="74">
        <v>0</v>
      </c>
      <c r="AS51" s="74">
        <v>0</v>
      </c>
      <c r="AT51" s="74">
        <v>0</v>
      </c>
      <c r="AU51" s="74">
        <v>0</v>
      </c>
      <c r="AV51" s="74">
        <v>-75.6</v>
      </c>
      <c r="AW51" s="74">
        <v>480</v>
      </c>
      <c r="AX51" s="74">
        <v>0</v>
      </c>
      <c r="AY51" s="74">
        <v>0</v>
      </c>
      <c r="AZ51" s="74">
        <v>0</v>
      </c>
      <c r="BA51" s="74">
        <v>480</v>
      </c>
      <c r="BB51" s="74">
        <v>0</v>
      </c>
      <c r="BC51" s="74">
        <v>0</v>
      </c>
      <c r="BD51" s="74">
        <v>0</v>
      </c>
      <c r="BE51" s="74">
        <v>0</v>
      </c>
      <c r="BF51" s="74">
        <v>0</v>
      </c>
      <c r="BG51" s="74">
        <v>0</v>
      </c>
      <c r="BH51" s="74">
        <v>0</v>
      </c>
      <c r="BI51" s="74">
        <v>1000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v>0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74">
        <v>0</v>
      </c>
      <c r="BV51" s="74">
        <v>0</v>
      </c>
      <c r="BW51" s="74">
        <v>0</v>
      </c>
      <c r="BX51" s="74">
        <v>0</v>
      </c>
      <c r="BY51" s="74">
        <v>1000</v>
      </c>
      <c r="BZ51" s="74"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0</v>
      </c>
      <c r="CF51" s="74">
        <v>0</v>
      </c>
      <c r="CG51" s="74">
        <v>0</v>
      </c>
      <c r="CH51" s="74">
        <v>0</v>
      </c>
      <c r="CI51" s="74">
        <v>0</v>
      </c>
      <c r="CJ51" s="74">
        <v>0</v>
      </c>
      <c r="CK51" s="74">
        <v>1400</v>
      </c>
      <c r="CL51" s="74">
        <v>95.92</v>
      </c>
      <c r="CM51" s="74">
        <v>0</v>
      </c>
      <c r="CN51" s="74">
        <v>0</v>
      </c>
      <c r="CO51" s="74">
        <v>1400</v>
      </c>
      <c r="CP51" s="74">
        <v>95.92</v>
      </c>
      <c r="CQ51" s="74">
        <v>0</v>
      </c>
      <c r="CR51" s="74">
        <v>0</v>
      </c>
      <c r="CS51" s="74">
        <v>0</v>
      </c>
      <c r="CT51" s="74">
        <v>0</v>
      </c>
      <c r="CU51" s="74">
        <v>0</v>
      </c>
      <c r="CV51" s="74">
        <v>0</v>
      </c>
      <c r="CW51" s="74">
        <v>0</v>
      </c>
      <c r="CX51" s="74">
        <v>0</v>
      </c>
      <c r="CY51" s="74">
        <v>0</v>
      </c>
      <c r="CZ51" s="74">
        <v>0</v>
      </c>
      <c r="DA51" s="74">
        <v>0</v>
      </c>
      <c r="DB51" s="74">
        <v>0</v>
      </c>
      <c r="DC51" s="74">
        <v>0</v>
      </c>
      <c r="DD51" s="74">
        <v>0</v>
      </c>
      <c r="DE51" s="74">
        <v>2700</v>
      </c>
      <c r="DF51" s="74">
        <v>200</v>
      </c>
      <c r="DG51" s="74">
        <v>0</v>
      </c>
      <c r="DH51" s="74">
        <v>0</v>
      </c>
      <c r="DI51" s="74">
        <f t="shared" si="8"/>
        <v>20000</v>
      </c>
      <c r="DJ51" s="74">
        <f t="shared" si="9"/>
        <v>0</v>
      </c>
      <c r="DK51" s="74">
        <v>20000</v>
      </c>
      <c r="DL51" s="74">
        <v>0</v>
      </c>
      <c r="DM51" s="74">
        <v>0</v>
      </c>
      <c r="DN51" s="74">
        <v>0</v>
      </c>
      <c r="DO51" s="74">
        <v>0</v>
      </c>
      <c r="DP51" s="74">
        <v>0</v>
      </c>
    </row>
    <row r="52" spans="1:120" ht="16.5" customHeight="1">
      <c r="A52" s="72"/>
      <c r="B52" s="73" t="s">
        <v>94</v>
      </c>
      <c r="C52" s="74">
        <f t="shared" si="2"/>
        <v>10516430.0326</v>
      </c>
      <c r="D52" s="74">
        <f t="shared" si="3"/>
        <v>1442510.4578</v>
      </c>
      <c r="E52" s="74">
        <f t="shared" si="4"/>
        <v>8856083.6811</v>
      </c>
      <c r="F52" s="74">
        <f t="shared" si="5"/>
        <v>1278246.1786</v>
      </c>
      <c r="G52" s="74">
        <f t="shared" si="6"/>
        <v>2326588.9515000004</v>
      </c>
      <c r="H52" s="74">
        <f t="shared" si="7"/>
        <v>170431.27920000002</v>
      </c>
      <c r="I52" s="74">
        <v>2485902.5653</v>
      </c>
      <c r="J52" s="74">
        <v>475535.4801</v>
      </c>
      <c r="K52" s="74">
        <v>589806.8818</v>
      </c>
      <c r="L52" s="74">
        <v>16330.668</v>
      </c>
      <c r="M52" s="74">
        <v>2035668.0053</v>
      </c>
      <c r="N52" s="74">
        <v>411072.7493</v>
      </c>
      <c r="O52" s="74">
        <v>345364.0757</v>
      </c>
      <c r="P52" s="74">
        <v>10690.18</v>
      </c>
      <c r="Q52" s="74">
        <v>290812.81</v>
      </c>
      <c r="R52" s="74">
        <v>35876.3472</v>
      </c>
      <c r="S52" s="74">
        <v>210465.2737</v>
      </c>
      <c r="T52" s="74">
        <v>5170.488</v>
      </c>
      <c r="U52" s="74">
        <v>1600</v>
      </c>
      <c r="V52" s="74">
        <v>0</v>
      </c>
      <c r="W52" s="74">
        <v>0</v>
      </c>
      <c r="X52" s="74">
        <v>0</v>
      </c>
      <c r="Y52" s="74">
        <v>1800</v>
      </c>
      <c r="Z52" s="74">
        <v>206.6</v>
      </c>
      <c r="AA52" s="74">
        <v>0</v>
      </c>
      <c r="AB52" s="74">
        <v>0</v>
      </c>
      <c r="AC52" s="74">
        <v>351453.1</v>
      </c>
      <c r="AD52" s="74">
        <v>17828.3903</v>
      </c>
      <c r="AE52" s="74">
        <v>1300066.9017</v>
      </c>
      <c r="AF52" s="74">
        <v>131742.6632</v>
      </c>
      <c r="AG52" s="74">
        <v>59146.2</v>
      </c>
      <c r="AH52" s="74">
        <v>1378.6603</v>
      </c>
      <c r="AI52" s="74">
        <v>70264.4615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291956.9</v>
      </c>
      <c r="AP52" s="74">
        <v>16449.73</v>
      </c>
      <c r="AQ52" s="74">
        <v>1353171.3402</v>
      </c>
      <c r="AR52" s="74">
        <v>169308.5</v>
      </c>
      <c r="AS52" s="74">
        <v>350</v>
      </c>
      <c r="AT52" s="74">
        <v>0</v>
      </c>
      <c r="AU52" s="74">
        <v>-123368.9</v>
      </c>
      <c r="AV52" s="74">
        <v>-37565.8368</v>
      </c>
      <c r="AW52" s="74">
        <v>729481.8</v>
      </c>
      <c r="AX52" s="74">
        <v>107726.9815</v>
      </c>
      <c r="AY52" s="74">
        <v>51635</v>
      </c>
      <c r="AZ52" s="74">
        <v>3026.6</v>
      </c>
      <c r="BA52" s="74">
        <v>578321.7</v>
      </c>
      <c r="BB52" s="74">
        <v>91347.3675</v>
      </c>
      <c r="BC52" s="74">
        <v>45195</v>
      </c>
      <c r="BD52" s="74">
        <v>3026.6</v>
      </c>
      <c r="BE52" s="74">
        <v>117360.1</v>
      </c>
      <c r="BF52" s="74">
        <v>9525.644</v>
      </c>
      <c r="BG52" s="74">
        <v>6440</v>
      </c>
      <c r="BH52" s="74">
        <v>0</v>
      </c>
      <c r="BI52" s="74">
        <v>582316.4</v>
      </c>
      <c r="BJ52" s="74">
        <v>95978.7093</v>
      </c>
      <c r="BK52" s="74">
        <v>265939.481</v>
      </c>
      <c r="BL52" s="74">
        <v>16472.348</v>
      </c>
      <c r="BM52" s="74">
        <v>5000</v>
      </c>
      <c r="BN52" s="74">
        <v>0</v>
      </c>
      <c r="BO52" s="74">
        <v>0</v>
      </c>
      <c r="BP52" s="74">
        <v>0</v>
      </c>
      <c r="BQ52" s="74">
        <v>0</v>
      </c>
      <c r="BR52" s="74">
        <v>0</v>
      </c>
      <c r="BS52" s="74">
        <v>0</v>
      </c>
      <c r="BT52" s="74">
        <v>0</v>
      </c>
      <c r="BU52" s="74">
        <v>72418</v>
      </c>
      <c r="BV52" s="74">
        <v>9213.028</v>
      </c>
      <c r="BW52" s="74">
        <v>14479.6042</v>
      </c>
      <c r="BX52" s="74">
        <v>885</v>
      </c>
      <c r="BY52" s="74">
        <v>328469.9</v>
      </c>
      <c r="BZ52" s="74">
        <v>70419.1208</v>
      </c>
      <c r="CA52" s="74">
        <v>90275.3768</v>
      </c>
      <c r="CB52" s="74">
        <v>1737.302</v>
      </c>
      <c r="CC52" s="74">
        <v>176428.5</v>
      </c>
      <c r="CD52" s="74">
        <v>16346.5605</v>
      </c>
      <c r="CE52" s="74">
        <v>161184.5</v>
      </c>
      <c r="CF52" s="74">
        <v>13850.046</v>
      </c>
      <c r="CG52" s="74">
        <v>0</v>
      </c>
      <c r="CH52" s="74">
        <v>0</v>
      </c>
      <c r="CI52" s="74">
        <v>0</v>
      </c>
      <c r="CJ52" s="74">
        <v>0</v>
      </c>
      <c r="CK52" s="74">
        <v>1595069.2338</v>
      </c>
      <c r="CL52" s="74">
        <v>243043.5548</v>
      </c>
      <c r="CM52" s="74">
        <v>68142.987</v>
      </c>
      <c r="CN52" s="74">
        <v>380</v>
      </c>
      <c r="CO52" s="74">
        <v>943113.8</v>
      </c>
      <c r="CP52" s="74">
        <v>144746.0261</v>
      </c>
      <c r="CQ52" s="74">
        <v>49792.987</v>
      </c>
      <c r="CR52" s="74">
        <v>380</v>
      </c>
      <c r="CS52" s="74">
        <v>629091.4</v>
      </c>
      <c r="CT52" s="74">
        <v>100858.9971</v>
      </c>
      <c r="CU52" s="74">
        <v>1252.9844</v>
      </c>
      <c r="CV52" s="74">
        <v>0</v>
      </c>
      <c r="CW52" s="74">
        <v>1790452.052</v>
      </c>
      <c r="CX52" s="74">
        <v>310431.3572</v>
      </c>
      <c r="CY52" s="74">
        <v>50400</v>
      </c>
      <c r="CZ52" s="74">
        <v>2479</v>
      </c>
      <c r="DA52" s="74">
        <v>1352783</v>
      </c>
      <c r="DB52" s="74">
        <v>207535.437</v>
      </c>
      <c r="DC52" s="74">
        <v>30500</v>
      </c>
      <c r="DD52" s="74">
        <v>940</v>
      </c>
      <c r="DE52" s="74">
        <v>206158.8</v>
      </c>
      <c r="DF52" s="74">
        <v>20829.3684</v>
      </c>
      <c r="DG52" s="74">
        <v>597.7</v>
      </c>
      <c r="DH52" s="74">
        <v>0</v>
      </c>
      <c r="DI52" s="74">
        <f t="shared" si="8"/>
        <v>445607.13</v>
      </c>
      <c r="DJ52" s="74">
        <f t="shared" si="9"/>
        <v>498.7370000000001</v>
      </c>
      <c r="DK52" s="74">
        <v>1111849.73</v>
      </c>
      <c r="DL52" s="74">
        <v>6665.737</v>
      </c>
      <c r="DM52" s="74">
        <v>0</v>
      </c>
      <c r="DN52" s="74">
        <v>0</v>
      </c>
      <c r="DO52" s="74">
        <v>666242.6</v>
      </c>
      <c r="DP52" s="74">
        <v>6167</v>
      </c>
    </row>
    <row r="53" spans="3:120" ht="17.25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</row>
    <row r="54" spans="3:120" ht="17.25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</row>
    <row r="55" spans="3:120" ht="17.25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3:120" ht="17.2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</row>
    <row r="57" spans="3:120" ht="17.2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</row>
    <row r="58" spans="3:120" ht="17.25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</row>
    <row r="59" spans="3:120" ht="17.25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</row>
    <row r="60" spans="3:120" ht="17.25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</row>
    <row r="61" spans="3:120" ht="17.25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</row>
    <row r="62" spans="3:120" ht="17.25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</row>
    <row r="63" spans="3:120" ht="17.25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</row>
    <row r="64" spans="3:120" ht="17.25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</row>
    <row r="65" spans="3:120" ht="17.25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</row>
    <row r="66" spans="3:120" ht="17.25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</row>
    <row r="67" spans="3:120" ht="17.25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</row>
    <row r="68" spans="3:120" ht="17.25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</row>
    <row r="69" spans="3:120" ht="17.25"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</row>
    <row r="70" spans="3:120" ht="17.25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</row>
    <row r="71" spans="3:120" ht="17.25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</row>
    <row r="72" spans="3:120" ht="17.25"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</row>
    <row r="73" spans="3:120" ht="17.25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</row>
    <row r="74" spans="3:120" ht="17.25"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</row>
    <row r="75" spans="3:120" ht="17.25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</row>
    <row r="76" spans="3:120" ht="17.25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</row>
    <row r="77" spans="3:120" ht="17.25"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</row>
    <row r="78" spans="3:120" ht="17.25"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</row>
    <row r="79" spans="3:120" ht="17.25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</row>
    <row r="80" spans="3:120" ht="17.25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</row>
    <row r="81" spans="3:120" ht="17.2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</row>
    <row r="82" spans="3:120" ht="17.2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</row>
    <row r="83" spans="3:120" ht="17.2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</row>
    <row r="84" spans="3:120" ht="17.2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</row>
    <row r="85" spans="3:120" ht="17.2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</row>
    <row r="86" spans="3:120" ht="17.25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</row>
    <row r="87" spans="3:120" ht="17.25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</row>
    <row r="88" spans="3:120" ht="17.25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</row>
    <row r="89" spans="3:120" ht="17.25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</row>
    <row r="90" spans="3:120" ht="17.25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</row>
    <row r="91" spans="3:120" ht="17.25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</row>
    <row r="92" spans="3:120" ht="17.25"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</row>
    <row r="93" spans="3:120" ht="17.25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</row>
    <row r="94" spans="3:120" ht="17.25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</row>
    <row r="95" spans="3:120" ht="17.25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</row>
    <row r="96" spans="3:120" ht="17.25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</row>
    <row r="97" spans="3:120" ht="17.25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</row>
    <row r="98" spans="3:120" ht="17.25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</row>
    <row r="99" spans="3:120" ht="17.25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</row>
    <row r="100" spans="3:120" ht="17.25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</row>
    <row r="101" spans="3:120" ht="17.25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</row>
    <row r="102" spans="3:120" ht="17.25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</row>
    <row r="103" spans="3:120" ht="17.25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</row>
    <row r="104" spans="3:120" ht="17.25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</row>
    <row r="105" spans="3:120" ht="17.25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</row>
    <row r="106" spans="3:120" ht="17.25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</row>
    <row r="107" spans="3:120" ht="17.25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</row>
    <row r="108" spans="3:120" ht="17.25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</row>
    <row r="109" spans="3:120" ht="17.25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</row>
    <row r="110" spans="3:120" ht="17.25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</row>
    <row r="111" spans="3:120" ht="17.25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</row>
    <row r="112" spans="3:120" ht="17.25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</row>
    <row r="113" spans="3:120" ht="17.25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</row>
    <row r="114" spans="3:120" ht="17.25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</row>
    <row r="115" spans="3:120" ht="17.2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</row>
    <row r="116" spans="3:120" ht="17.2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</row>
    <row r="117" spans="3:120" ht="17.2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</row>
    <row r="118" spans="3:120" ht="17.2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</row>
    <row r="119" spans="3:120" ht="17.2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</row>
    <row r="120" spans="3:120" ht="17.2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</row>
    <row r="121" spans="3:120" ht="17.2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</row>
    <row r="122" spans="3:120" ht="17.2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</row>
    <row r="123" spans="3:120" ht="17.2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</row>
    <row r="124" spans="3:120" ht="17.2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</row>
    <row r="125" spans="3:120" ht="17.2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</row>
    <row r="126" spans="3:120" ht="17.2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</row>
    <row r="127" spans="3:120" ht="17.2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</row>
    <row r="128" spans="3:120" ht="17.2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</row>
    <row r="129" spans="3:120" ht="17.2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</row>
    <row r="130" spans="3:120" ht="17.2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</row>
    <row r="131" spans="3:120" ht="17.2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</row>
    <row r="132" spans="3:120" ht="17.2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</row>
    <row r="133" spans="3:120" ht="17.2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</row>
    <row r="134" spans="3:120" ht="17.2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</row>
    <row r="135" spans="3:120" ht="17.2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</row>
    <row r="136" spans="3:120" ht="17.2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</row>
    <row r="137" spans="3:120" ht="17.2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</row>
    <row r="138" spans="3:120" ht="17.2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</row>
    <row r="139" spans="3:120" ht="17.2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</row>
    <row r="140" spans="3:120" ht="17.2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</row>
    <row r="141" spans="3:120" ht="17.2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</row>
    <row r="142" spans="3:120" ht="17.2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</row>
    <row r="143" spans="3:120" ht="17.2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</row>
    <row r="144" spans="3:120" ht="17.2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</row>
    <row r="145" spans="3:120" ht="17.2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</row>
    <row r="146" spans="3:120" ht="17.2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</row>
    <row r="147" spans="3:120" ht="17.2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</row>
    <row r="148" spans="3:120" ht="17.2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</row>
    <row r="149" spans="3:120" ht="17.2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</row>
    <row r="150" spans="3:120" ht="17.2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</row>
    <row r="151" spans="3:120" ht="17.2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</row>
    <row r="152" spans="3:120" ht="17.2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</row>
    <row r="153" spans="3:120" ht="17.2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</row>
    <row r="154" spans="3:120" ht="17.2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</row>
    <row r="155" spans="3:120" ht="17.2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</row>
    <row r="156" spans="3:120" ht="17.2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</row>
    <row r="157" spans="3:120" ht="17.25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</row>
    <row r="158" spans="3:120" ht="17.25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</row>
    <row r="159" spans="3:120" ht="17.25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</row>
    <row r="160" spans="3:120" ht="17.25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</row>
    <row r="161" spans="3:120" ht="17.25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</row>
    <row r="162" spans="3:120" ht="17.25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</row>
    <row r="163" spans="3:120" ht="17.25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</row>
    <row r="164" spans="3:120" ht="17.25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</row>
    <row r="165" spans="3:120" ht="17.25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</row>
    <row r="166" spans="3:120" ht="17.25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</row>
    <row r="167" spans="3:120" ht="17.25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</row>
    <row r="168" spans="3:120" ht="17.25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</row>
    <row r="169" spans="3:120" ht="17.25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</row>
    <row r="170" spans="3:120" ht="17.25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</row>
    <row r="171" spans="3:120" ht="17.25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</row>
    <row r="172" spans="3:120" ht="17.25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</row>
    <row r="173" spans="3:120" ht="17.25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</row>
    <row r="174" spans="3:120" ht="17.25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</row>
    <row r="175" spans="3:120" ht="17.25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</row>
    <row r="176" spans="3:120" ht="17.25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</row>
    <row r="177" spans="3:120" ht="17.25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</row>
    <row r="178" spans="3:120" ht="17.25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</row>
    <row r="179" spans="3:120" ht="17.25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</row>
    <row r="180" spans="3:120" ht="17.25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</row>
    <row r="181" spans="3:120" ht="17.25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</row>
    <row r="182" spans="3:120" ht="17.25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</row>
    <row r="183" spans="3:120" ht="17.25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</row>
    <row r="184" spans="3:120" ht="17.25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</row>
    <row r="185" spans="3:120" ht="17.25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</row>
    <row r="186" spans="3:120" ht="17.25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</row>
    <row r="187" spans="3:120" ht="17.25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</row>
    <row r="188" spans="3:120" ht="17.25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</row>
    <row r="189" spans="3:120" ht="17.25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</row>
    <row r="190" spans="3:120" ht="17.25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</row>
    <row r="191" spans="3:120" ht="17.25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</row>
    <row r="192" spans="3:120" ht="17.25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</row>
    <row r="193" spans="3:120" ht="17.25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</row>
    <row r="194" spans="3:120" ht="17.25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</row>
    <row r="195" spans="3:120" ht="17.25"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</row>
    <row r="196" spans="3:120" ht="17.25"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</row>
    <row r="197" spans="3:120" ht="17.25"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</row>
  </sheetData>
  <sheetProtection/>
  <protectedRanges>
    <protectedRange sqref="B52" name="Range3"/>
    <protectedRange sqref="I10:DH52" name="Range1"/>
    <protectedRange sqref="DK10:DP52" name="Range2"/>
    <protectedRange sqref="B10:B51" name="Range3_1"/>
  </protectedRanges>
  <mergeCells count="97">
    <mergeCell ref="I5:L6"/>
    <mergeCell ref="M5:T5"/>
    <mergeCell ref="U5:X6"/>
    <mergeCell ref="BE6:BH6"/>
    <mergeCell ref="BM6:BP6"/>
    <mergeCell ref="BQ6:BT6"/>
    <mergeCell ref="Y5:AB6"/>
    <mergeCell ref="AC5:AF6"/>
    <mergeCell ref="AG5:AH5"/>
    <mergeCell ref="AW5:AZ6"/>
    <mergeCell ref="A1:AB1"/>
    <mergeCell ref="A2:P2"/>
    <mergeCell ref="AA3:AB3"/>
    <mergeCell ref="A4:A8"/>
    <mergeCell ref="B4:B8"/>
    <mergeCell ref="C4:H6"/>
    <mergeCell ref="I4:DP4"/>
    <mergeCell ref="DE5:DH6"/>
    <mergeCell ref="DI5:DN6"/>
    <mergeCell ref="DO5:DP6"/>
    <mergeCell ref="BI5:BL6"/>
    <mergeCell ref="CA5:CF5"/>
    <mergeCell ref="BA6:BD6"/>
    <mergeCell ref="M6:P6"/>
    <mergeCell ref="Q6:T6"/>
    <mergeCell ref="AG6:AJ6"/>
    <mergeCell ref="AK6:AN6"/>
    <mergeCell ref="AO6:AR6"/>
    <mergeCell ref="AS6:AV6"/>
    <mergeCell ref="BU6:BX6"/>
    <mergeCell ref="BY6:CB6"/>
    <mergeCell ref="CC6:CF6"/>
    <mergeCell ref="CO6:CR6"/>
    <mergeCell ref="CS6:CV6"/>
    <mergeCell ref="DA6:DD6"/>
    <mergeCell ref="CG5:CJ6"/>
    <mergeCell ref="CK5:CN6"/>
    <mergeCell ref="CW5:C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DE7:DF7"/>
    <mergeCell ref="CI7:CJ7"/>
    <mergeCell ref="CK7:CL7"/>
    <mergeCell ref="CM7:CN7"/>
    <mergeCell ref="CO7:CP7"/>
    <mergeCell ref="CQ7:CR7"/>
    <mergeCell ref="CS7:CT7"/>
    <mergeCell ref="DG7:DH7"/>
    <mergeCell ref="DI7:DJ7"/>
    <mergeCell ref="DK7:DL7"/>
    <mergeCell ref="DM7:DN7"/>
    <mergeCell ref="DO7:DP7"/>
    <mergeCell ref="CU7:CV7"/>
    <mergeCell ref="CW7:CX7"/>
    <mergeCell ref="CY7:CZ7"/>
    <mergeCell ref="DA7:DB7"/>
    <mergeCell ref="DC7:DD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HRACH</cp:lastModifiedBy>
  <cp:lastPrinted>2020-04-03T09:39:31Z</cp:lastPrinted>
  <dcterms:created xsi:type="dcterms:W3CDTF">2002-03-15T09:46:46Z</dcterms:created>
  <dcterms:modified xsi:type="dcterms:W3CDTF">2020-04-03T09:39:45Z</dcterms:modified>
  <cp:category/>
  <cp:version/>
  <cp:contentType/>
  <cp:contentStatus/>
</cp:coreProperties>
</file>