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5" i="5"/>
  <c r="T24" l="1"/>
  <c r="D18" i="6" l="1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6"/>
  <c r="T20"/>
  <c r="T21"/>
  <c r="T23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<sst xmlns="http://schemas.openxmlformats.org/spreadsheetml/2006/main" count="128" uniqueCount="82">
  <si>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</si>
  <si>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</si>
  <si>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</si>
  <si>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</si>
  <si>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</si>
  <si>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</si>
  <si>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</si>
  <si>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</si>
  <si>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</si>
  <si>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</si>
  <si>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</si>
  <si>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</si>
  <si>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</si>
  <si>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</si>
  <si>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</si>
  <si>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</si>
  <si>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</si>
  <si>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</si>
  <si>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</si>
  <si>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</si>
  <si>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</si>
  <si>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</si>
  <si>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</si>
  <si>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</si>
  <si>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</si>
  <si>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</si>
  <si>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</si>
  <si>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</si>
  <si>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</si>
  <si>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</si>
  <si>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</si>
  <si>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</si>
  <si>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</si>
  <si>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</si>
  <si>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</si>
  <si>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</si>
  <si>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</si>
  <si>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</si>
  <si>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</si>
  <si>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</si>
  <si>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</si>
  <si>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</si>
  <si>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</si>
  <si>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</si>
  <si>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</si>
  <si>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</si>
  <si>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</si>
  <si>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</si>
  <si>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</si>
  <si>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</si>
  <si>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</si>
  <si>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</si>
  <si>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</si>
  <si>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</si>
  <si>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</si>
  <si>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</si>
  <si>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</si>
  <si>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</si>
  <si>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</si>
  <si>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</si>
  <si>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</si>
  <si>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</si>
  <si>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</si>
  <si>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</si>
  <si>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</si>
  <si>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</si>
  <si>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</si>
  <si>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</si>
  <si>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</si>
  <si>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</si>
  <si>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</si>
  <si>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</si>
  <si>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</si>
  <si>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</si>
  <si>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</si>
  <si>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</si>
  <si>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</si>
  <si>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</si>
  <si>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</si>
  <si>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</si>
  <si>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</si>
  <si>
    <t>31,08.2020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</si>
</sst>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_Sheet2" xfId="1"/>
    <cellStyle name="Обычный" xfId="0" builtinId="0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9" sqref="G9:H9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57" t="s">
        <v>78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2" t="s">
        <v>1</v>
      </c>
      <c r="B4" s="53" t="s">
        <v>0</v>
      </c>
      <c r="C4" s="58" t="s">
        <v>25</v>
      </c>
      <c r="D4" s="58"/>
      <c r="E4" s="58"/>
      <c r="F4" s="58"/>
      <c r="G4" s="58"/>
      <c r="H4" s="58"/>
      <c r="I4" s="59" t="s">
        <v>30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81" t="s">
        <v>2</v>
      </c>
      <c r="AJ4" s="66"/>
    </row>
    <row r="5" spans="1:36" s="5" customFormat="1" ht="27" customHeight="1">
      <c r="A5" s="52"/>
      <c r="B5" s="53"/>
      <c r="C5" s="54" t="s">
        <v>5</v>
      </c>
      <c r="D5" s="54"/>
      <c r="E5" s="54" t="s">
        <v>9</v>
      </c>
      <c r="F5" s="54"/>
      <c r="G5" s="62" t="s">
        <v>7</v>
      </c>
      <c r="H5" s="62"/>
      <c r="I5" s="54" t="s">
        <v>6</v>
      </c>
      <c r="J5" s="54"/>
      <c r="K5" s="54" t="s">
        <v>12</v>
      </c>
      <c r="L5" s="54"/>
      <c r="M5" s="77" t="s">
        <v>14</v>
      </c>
      <c r="N5" s="77"/>
      <c r="O5" s="67" t="s">
        <v>11</v>
      </c>
      <c r="P5" s="68"/>
      <c r="Q5" s="68"/>
      <c r="R5" s="69"/>
      <c r="S5" s="64" t="s">
        <v>31</v>
      </c>
      <c r="T5" s="64"/>
      <c r="U5" s="62" t="s">
        <v>16</v>
      </c>
      <c r="V5" s="62"/>
      <c r="W5" s="62"/>
      <c r="X5" s="62"/>
      <c r="Y5" s="63" t="s">
        <v>10</v>
      </c>
      <c r="Z5" s="63"/>
      <c r="AA5" s="63"/>
      <c r="AB5" s="63"/>
      <c r="AC5" s="53" t="s">
        <v>8</v>
      </c>
      <c r="AD5" s="53"/>
      <c r="AE5" s="53"/>
      <c r="AF5" s="53"/>
      <c r="AG5" s="53"/>
      <c r="AH5" s="53"/>
      <c r="AI5" s="81"/>
      <c r="AJ5" s="66"/>
    </row>
    <row r="6" spans="1:36" s="5" customFormat="1" ht="19.5" customHeight="1">
      <c r="A6" s="52"/>
      <c r="B6" s="53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77"/>
      <c r="N6" s="77"/>
      <c r="O6" s="70"/>
      <c r="P6" s="71"/>
      <c r="Q6" s="71"/>
      <c r="R6" s="72"/>
      <c r="S6" s="64"/>
      <c r="T6" s="64"/>
      <c r="U6" s="62"/>
      <c r="V6" s="62"/>
      <c r="W6" s="62"/>
      <c r="X6" s="62"/>
      <c r="Y6" s="63"/>
      <c r="Z6" s="63"/>
      <c r="AA6" s="63"/>
      <c r="AB6" s="63"/>
      <c r="AC6" s="63" t="s">
        <v>20</v>
      </c>
      <c r="AD6" s="63"/>
      <c r="AE6" s="65" t="s">
        <v>18</v>
      </c>
      <c r="AF6" s="65"/>
      <c r="AG6" s="65"/>
      <c r="AH6" s="65"/>
      <c r="AI6" s="81"/>
      <c r="AJ6" s="66"/>
    </row>
    <row r="7" spans="1:36" s="5" customFormat="1" ht="46.5" customHeight="1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77"/>
      <c r="N7" s="77"/>
      <c r="O7" s="73"/>
      <c r="P7" s="74"/>
      <c r="Q7" s="74"/>
      <c r="R7" s="75"/>
      <c r="S7" s="64"/>
      <c r="T7" s="64"/>
      <c r="U7" s="53" t="s">
        <v>29</v>
      </c>
      <c r="V7" s="53"/>
      <c r="W7" s="53" t="s">
        <v>15</v>
      </c>
      <c r="X7" s="53"/>
      <c r="Y7" s="63"/>
      <c r="Z7" s="63"/>
      <c r="AA7" s="63"/>
      <c r="AB7" s="63"/>
      <c r="AC7" s="63"/>
      <c r="AD7" s="63"/>
      <c r="AE7" s="53" t="s">
        <v>19</v>
      </c>
      <c r="AF7" s="76"/>
      <c r="AG7" s="53" t="s">
        <v>15</v>
      </c>
      <c r="AH7" s="76"/>
      <c r="AI7" s="81"/>
      <c r="AJ7" s="66"/>
    </row>
    <row r="8" spans="1:36" s="3" customFormat="1" ht="52.5" customHeight="1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77"/>
      <c r="N8" s="77"/>
      <c r="O8" s="25" t="s">
        <v>17</v>
      </c>
      <c r="P8" s="25" t="s">
        <v>4</v>
      </c>
      <c r="Q8" s="25" t="s">
        <v>17</v>
      </c>
      <c r="R8" s="25" t="s">
        <v>3</v>
      </c>
      <c r="S8" s="64"/>
      <c r="T8" s="64"/>
      <c r="U8" s="53"/>
      <c r="V8" s="53"/>
      <c r="W8" s="53"/>
      <c r="X8" s="53"/>
      <c r="Y8" s="25" t="s">
        <v>17</v>
      </c>
      <c r="Z8" s="25" t="s">
        <v>4</v>
      </c>
      <c r="AA8" s="25" t="s">
        <v>17</v>
      </c>
      <c r="AB8" s="25" t="s">
        <v>3</v>
      </c>
      <c r="AC8" s="63"/>
      <c r="AD8" s="63"/>
      <c r="AE8" s="76"/>
      <c r="AF8" s="76"/>
      <c r="AG8" s="76"/>
      <c r="AH8" s="76"/>
      <c r="AI8" s="81"/>
      <c r="AJ8" s="66"/>
    </row>
    <row r="9" spans="1:36" s="3" customFormat="1" ht="18" customHeight="1">
      <c r="A9" s="52"/>
      <c r="B9" s="53"/>
      <c r="C9" s="42">
        <v>43708</v>
      </c>
      <c r="D9" s="42" t="s">
        <v>81</v>
      </c>
      <c r="E9" s="42">
        <v>43708</v>
      </c>
      <c r="F9" s="42" t="s">
        <v>81</v>
      </c>
      <c r="G9" s="42">
        <v>43708</v>
      </c>
      <c r="H9" s="42" t="s">
        <v>81</v>
      </c>
      <c r="I9" s="42">
        <v>43708</v>
      </c>
      <c r="J9" s="42" t="s">
        <v>81</v>
      </c>
      <c r="K9" s="42">
        <v>43708</v>
      </c>
      <c r="L9" s="42" t="s">
        <v>81</v>
      </c>
      <c r="M9" s="42">
        <v>43708</v>
      </c>
      <c r="N9" s="42" t="s">
        <v>81</v>
      </c>
      <c r="O9" s="79">
        <v>43708</v>
      </c>
      <c r="P9" s="80"/>
      <c r="Q9" s="55" t="s">
        <v>81</v>
      </c>
      <c r="R9" s="56"/>
      <c r="S9" s="42">
        <v>43708</v>
      </c>
      <c r="T9" s="42" t="s">
        <v>81</v>
      </c>
      <c r="U9" s="42">
        <v>43708</v>
      </c>
      <c r="V9" s="42" t="s">
        <v>81</v>
      </c>
      <c r="W9" s="42">
        <v>43708</v>
      </c>
      <c r="X9" s="42" t="s">
        <v>81</v>
      </c>
      <c r="Y9" s="78" t="s">
        <v>79</v>
      </c>
      <c r="Z9" s="78"/>
      <c r="AA9" s="78" t="s">
        <v>80</v>
      </c>
      <c r="AB9" s="78"/>
      <c r="AC9" s="42">
        <v>43708</v>
      </c>
      <c r="AD9" s="42" t="s">
        <v>81</v>
      </c>
      <c r="AE9" s="42">
        <v>43708</v>
      </c>
      <c r="AF9" s="42" t="s">
        <v>81</v>
      </c>
      <c r="AG9" s="42">
        <v>43708</v>
      </c>
      <c r="AH9" s="42" t="s">
        <v>81</v>
      </c>
      <c r="AI9" s="81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2145</v>
      </c>
      <c r="N11" s="23">
        <v>1018</v>
      </c>
      <c r="O11" s="23">
        <v>1053660.3999999999</v>
      </c>
      <c r="P11" s="23">
        <v>915258.8</v>
      </c>
      <c r="Q11" s="31">
        <v>1234746.3999999999</v>
      </c>
      <c r="R11" s="31">
        <v>981906.9</v>
      </c>
      <c r="S11" s="31">
        <f>U11+W11</f>
        <v>179649.9</v>
      </c>
      <c r="T11" s="31">
        <f>V11+X11</f>
        <v>479990.9</v>
      </c>
      <c r="U11" s="23">
        <v>0</v>
      </c>
      <c r="V11" s="31">
        <v>0</v>
      </c>
      <c r="W11" s="23">
        <v>179649.9</v>
      </c>
      <c r="X11" s="31">
        <v>479990.9</v>
      </c>
      <c r="Y11" s="23">
        <v>465879</v>
      </c>
      <c r="Z11" s="23">
        <v>395059.3</v>
      </c>
      <c r="AA11" s="31">
        <v>506140.7</v>
      </c>
      <c r="AB11" s="31">
        <v>369576.6</v>
      </c>
      <c r="AC11" s="31">
        <f>AE11+AG11</f>
        <v>120158.39999999999</v>
      </c>
      <c r="AD11" s="31">
        <f>AF11+AH11</f>
        <v>29009.7</v>
      </c>
      <c r="AE11" s="23">
        <v>0</v>
      </c>
      <c r="AF11" s="31">
        <v>0</v>
      </c>
      <c r="AG11" s="23">
        <v>120158.39999999999</v>
      </c>
      <c r="AH11" s="31">
        <v>29009.7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257115.3</v>
      </c>
      <c r="P12" s="23">
        <v>208751.4</v>
      </c>
      <c r="Q12" s="31">
        <v>274776.8</v>
      </c>
      <c r="R12" s="31">
        <v>208075.7</v>
      </c>
      <c r="S12" s="31">
        <f t="shared" ref="S12:S33" si="0">U12+W12</f>
        <v>22069.599999999999</v>
      </c>
      <c r="T12" s="31">
        <f>V12+X12</f>
        <v>4279.8</v>
      </c>
      <c r="U12" s="23">
        <v>0</v>
      </c>
      <c r="V12" s="31">
        <v>0</v>
      </c>
      <c r="W12" s="23">
        <v>22069.599999999999</v>
      </c>
      <c r="X12" s="31">
        <v>4279.8</v>
      </c>
      <c r="Y12" s="23">
        <v>92769.3</v>
      </c>
      <c r="Z12" s="23">
        <v>73691.7</v>
      </c>
      <c r="AA12" s="31">
        <v>96617.9</v>
      </c>
      <c r="AB12" s="31">
        <v>63619.3</v>
      </c>
      <c r="AC12" s="31">
        <f t="shared" ref="AC12:AC33" si="1">AE12+AG12</f>
        <v>13736.7</v>
      </c>
      <c r="AD12" s="31">
        <f>AF12+AH12</f>
        <v>1071</v>
      </c>
      <c r="AE12" s="23">
        <v>0</v>
      </c>
      <c r="AF12" s="31">
        <v>0</v>
      </c>
      <c r="AG12" s="23">
        <v>13736.7</v>
      </c>
      <c r="AH12" s="31">
        <v>1071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6</v>
      </c>
      <c r="D13" s="23">
        <v>6</v>
      </c>
      <c r="E13" s="23">
        <v>1470</v>
      </c>
      <c r="F13" s="31">
        <v>644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188</v>
      </c>
      <c r="N13" s="23">
        <v>109</v>
      </c>
      <c r="O13" s="23">
        <v>42483.5</v>
      </c>
      <c r="P13" s="23">
        <v>35594.6</v>
      </c>
      <c r="Q13" s="31">
        <v>80427</v>
      </c>
      <c r="R13" s="31">
        <v>42962.6</v>
      </c>
      <c r="S13" s="31">
        <f t="shared" si="0"/>
        <v>6283.5</v>
      </c>
      <c r="T13" s="31">
        <f t="shared" ref="T13:T33" si="2">V13+X13</f>
        <v>2591.3000000000002</v>
      </c>
      <c r="U13" s="23">
        <v>0</v>
      </c>
      <c r="V13" s="31">
        <v>0</v>
      </c>
      <c r="W13" s="23">
        <v>6283.5</v>
      </c>
      <c r="X13" s="31">
        <v>2591.3000000000002</v>
      </c>
      <c r="Y13" s="23">
        <v>42483.5</v>
      </c>
      <c r="Z13" s="23">
        <v>35594.6</v>
      </c>
      <c r="AA13" s="31">
        <v>80427</v>
      </c>
      <c r="AB13" s="31">
        <v>42962.6</v>
      </c>
      <c r="AC13" s="31">
        <f t="shared" si="1"/>
        <v>6283.5</v>
      </c>
      <c r="AD13" s="31">
        <f t="shared" ref="AD13:AD33" si="3">AF13+AH13</f>
        <v>2591.3000000000002</v>
      </c>
      <c r="AE13" s="23">
        <v>0</v>
      </c>
      <c r="AF13" s="31">
        <v>0</v>
      </c>
      <c r="AG13" s="23">
        <v>6283.5</v>
      </c>
      <c r="AH13" s="31">
        <v>2591.3000000000002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160</v>
      </c>
      <c r="N14" s="23">
        <v>163</v>
      </c>
      <c r="O14" s="23">
        <v>53420.6</v>
      </c>
      <c r="P14" s="23">
        <v>44478.3</v>
      </c>
      <c r="Q14" s="31">
        <v>53280.3</v>
      </c>
      <c r="R14" s="31">
        <v>43669.1</v>
      </c>
      <c r="S14" s="31">
        <f t="shared" si="0"/>
        <v>8718.6</v>
      </c>
      <c r="T14" s="31">
        <f t="shared" si="2"/>
        <v>2072.9</v>
      </c>
      <c r="U14" s="23">
        <v>0</v>
      </c>
      <c r="V14" s="31">
        <v>0</v>
      </c>
      <c r="W14" s="23">
        <v>8718.6</v>
      </c>
      <c r="X14" s="31">
        <v>2072.9</v>
      </c>
      <c r="Y14" s="23">
        <v>32120</v>
      </c>
      <c r="Z14" s="23">
        <v>25991.3</v>
      </c>
      <c r="AA14" s="31">
        <v>24726</v>
      </c>
      <c r="AB14" s="31">
        <v>22544.1</v>
      </c>
      <c r="AC14" s="31">
        <f t="shared" si="1"/>
        <v>7409.4</v>
      </c>
      <c r="AD14" s="31">
        <f t="shared" si="3"/>
        <v>1922.9</v>
      </c>
      <c r="AE14" s="23">
        <v>0</v>
      </c>
      <c r="AF14" s="31">
        <v>0</v>
      </c>
      <c r="AG14" s="23">
        <v>7409.4</v>
      </c>
      <c r="AH14" s="31">
        <v>1922.9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159</v>
      </c>
      <c r="N15" s="23">
        <v>0</v>
      </c>
      <c r="O15" s="23">
        <v>167469.29999999999</v>
      </c>
      <c r="P15" s="23">
        <v>118654.5</v>
      </c>
      <c r="Q15" s="31">
        <v>211374.4</v>
      </c>
      <c r="R15" s="31">
        <v>137135.1</v>
      </c>
      <c r="S15" s="31">
        <f t="shared" si="0"/>
        <v>16472.900000000001</v>
      </c>
      <c r="T15" s="31">
        <f t="shared" si="2"/>
        <v>9421</v>
      </c>
      <c r="U15" s="23">
        <v>0</v>
      </c>
      <c r="V15" s="31">
        <v>0</v>
      </c>
      <c r="W15" s="23">
        <v>16472.900000000001</v>
      </c>
      <c r="X15" s="31">
        <v>9421</v>
      </c>
      <c r="Y15" s="23">
        <v>79088.399999999994</v>
      </c>
      <c r="Z15" s="23">
        <v>52788.5</v>
      </c>
      <c r="AA15" s="31">
        <v>99038.2</v>
      </c>
      <c r="AB15" s="31">
        <v>46132</v>
      </c>
      <c r="AC15" s="31">
        <f t="shared" si="1"/>
        <v>6962.8</v>
      </c>
      <c r="AD15" s="31">
        <f t="shared" si="3"/>
        <v>948.6</v>
      </c>
      <c r="AE15" s="23">
        <v>0</v>
      </c>
      <c r="AF15" s="31">
        <v>0</v>
      </c>
      <c r="AG15" s="23">
        <v>6962.8</v>
      </c>
      <c r="AH15" s="31">
        <v>948.6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23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46</v>
      </c>
      <c r="N17" s="23">
        <v>46</v>
      </c>
      <c r="O17" s="23">
        <v>17623.5</v>
      </c>
      <c r="P17" s="23">
        <v>17623.5</v>
      </c>
      <c r="Q17" s="31">
        <v>20516.099999999999</v>
      </c>
      <c r="R17" s="31">
        <v>20516.099999999999</v>
      </c>
      <c r="S17" s="31">
        <f t="shared" si="0"/>
        <v>1201</v>
      </c>
      <c r="T17" s="31">
        <f t="shared" si="2"/>
        <v>286.10000000000002</v>
      </c>
      <c r="U17" s="23">
        <v>0</v>
      </c>
      <c r="V17" s="31">
        <v>0</v>
      </c>
      <c r="W17" s="23">
        <v>1201</v>
      </c>
      <c r="X17" s="31">
        <v>286.10000000000002</v>
      </c>
      <c r="Y17" s="23">
        <v>7497.4</v>
      </c>
      <c r="Z17" s="23">
        <v>7497.4</v>
      </c>
      <c r="AA17" s="31">
        <v>7625.7</v>
      </c>
      <c r="AB17" s="31">
        <v>7625.7</v>
      </c>
      <c r="AC17" s="31">
        <f t="shared" si="1"/>
        <v>766</v>
      </c>
      <c r="AD17" s="31">
        <f t="shared" si="3"/>
        <v>237.6</v>
      </c>
      <c r="AE17" s="23">
        <v>0</v>
      </c>
      <c r="AF17" s="31">
        <v>0</v>
      </c>
      <c r="AG17" s="23">
        <v>766</v>
      </c>
      <c r="AH17" s="31">
        <v>237.6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43</v>
      </c>
      <c r="N18" s="23">
        <v>24</v>
      </c>
      <c r="O18" s="23">
        <v>6344</v>
      </c>
      <c r="P18" s="23">
        <v>4130</v>
      </c>
      <c r="Q18" s="31">
        <v>5080.5</v>
      </c>
      <c r="R18" s="31">
        <v>3285</v>
      </c>
      <c r="S18" s="31">
        <f t="shared" si="0"/>
        <v>932.2</v>
      </c>
      <c r="T18" s="31">
        <f t="shared" si="2"/>
        <v>286.5</v>
      </c>
      <c r="U18" s="23">
        <v>0</v>
      </c>
      <c r="V18" s="31">
        <v>0</v>
      </c>
      <c r="W18" s="23">
        <v>932.2</v>
      </c>
      <c r="X18" s="31">
        <v>286.5</v>
      </c>
      <c r="Y18" s="23">
        <v>6344</v>
      </c>
      <c r="Z18" s="23">
        <v>4130</v>
      </c>
      <c r="AA18" s="31">
        <v>5080.5</v>
      </c>
      <c r="AB18" s="31">
        <v>3285</v>
      </c>
      <c r="AC18" s="31">
        <f t="shared" si="1"/>
        <v>932.2</v>
      </c>
      <c r="AD18" s="31">
        <f t="shared" si="3"/>
        <v>286.5</v>
      </c>
      <c r="AE18" s="23">
        <v>0</v>
      </c>
      <c r="AF18" s="31">
        <v>0</v>
      </c>
      <c r="AG18" s="23">
        <v>932.2</v>
      </c>
      <c r="AH18" s="31">
        <v>286.5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28</v>
      </c>
      <c r="N19" s="23">
        <v>0</v>
      </c>
      <c r="O19" s="23">
        <v>9854.6</v>
      </c>
      <c r="P19" s="23">
        <v>5564.4</v>
      </c>
      <c r="Q19" s="31">
        <v>9500</v>
      </c>
      <c r="R19" s="31">
        <v>0</v>
      </c>
      <c r="S19" s="31">
        <f t="shared" si="0"/>
        <v>821.4</v>
      </c>
      <c r="T19" s="31">
        <f t="shared" si="2"/>
        <v>0</v>
      </c>
      <c r="U19" s="23">
        <v>0</v>
      </c>
      <c r="V19" s="31">
        <v>0</v>
      </c>
      <c r="W19" s="23">
        <v>821.4</v>
      </c>
      <c r="X19" s="31">
        <v>0</v>
      </c>
      <c r="Y19" s="23">
        <v>9854.6</v>
      </c>
      <c r="Z19" s="23">
        <v>5564.4</v>
      </c>
      <c r="AA19" s="31">
        <v>9500</v>
      </c>
      <c r="AB19" s="31">
        <v>0</v>
      </c>
      <c r="AC19" s="31">
        <f t="shared" si="1"/>
        <v>821.4</v>
      </c>
      <c r="AD19" s="31">
        <f t="shared" si="3"/>
        <v>0</v>
      </c>
      <c r="AE19" s="23">
        <v>0</v>
      </c>
      <c r="AF19" s="31">
        <v>0</v>
      </c>
      <c r="AG19" s="23">
        <v>821.4</v>
      </c>
      <c r="AH19" s="31">
        <v>0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2</v>
      </c>
      <c r="J20" s="33">
        <v>2</v>
      </c>
      <c r="K20" s="23">
        <v>1</v>
      </c>
      <c r="L20" s="23">
        <v>1</v>
      </c>
      <c r="M20" s="23">
        <v>95</v>
      </c>
      <c r="N20" s="23">
        <v>0</v>
      </c>
      <c r="O20" s="23">
        <v>7900</v>
      </c>
      <c r="P20" s="23">
        <v>7866</v>
      </c>
      <c r="Q20" s="31">
        <v>3038</v>
      </c>
      <c r="R20" s="31">
        <v>3038</v>
      </c>
      <c r="S20" s="31">
        <f t="shared" si="0"/>
        <v>1798.7</v>
      </c>
      <c r="T20" s="31">
        <f t="shared" si="2"/>
        <v>236.3</v>
      </c>
      <c r="U20" s="23">
        <v>0</v>
      </c>
      <c r="V20" s="31">
        <v>0</v>
      </c>
      <c r="W20" s="23">
        <v>1798.7</v>
      </c>
      <c r="X20" s="31">
        <v>236.3</v>
      </c>
      <c r="Y20" s="23">
        <v>7100</v>
      </c>
      <c r="Z20" s="23">
        <v>7100</v>
      </c>
      <c r="AA20" s="31">
        <v>861</v>
      </c>
      <c r="AB20" s="31">
        <v>861</v>
      </c>
      <c r="AC20" s="31">
        <f t="shared" si="1"/>
        <v>1523.7</v>
      </c>
      <c r="AD20" s="31">
        <f t="shared" si="3"/>
        <v>0</v>
      </c>
      <c r="AE20" s="23">
        <v>0</v>
      </c>
      <c r="AF20" s="31">
        <v>0</v>
      </c>
      <c r="AG20" s="23">
        <v>1523.7</v>
      </c>
      <c r="AH20" s="31">
        <v>0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40</v>
      </c>
      <c r="N21" s="23">
        <v>0</v>
      </c>
      <c r="O21" s="23">
        <v>5937.8</v>
      </c>
      <c r="P21" s="23">
        <v>5740</v>
      </c>
      <c r="Q21" s="31">
        <v>4624</v>
      </c>
      <c r="R21" s="31">
        <v>2640</v>
      </c>
      <c r="S21" s="31">
        <f t="shared" si="0"/>
        <v>383</v>
      </c>
      <c r="T21" s="31">
        <f t="shared" si="2"/>
        <v>0</v>
      </c>
      <c r="U21" s="23">
        <v>0</v>
      </c>
      <c r="V21" s="31">
        <v>0</v>
      </c>
      <c r="W21" s="23">
        <v>383</v>
      </c>
      <c r="X21" s="31">
        <v>0</v>
      </c>
      <c r="Y21" s="23">
        <v>5937.8</v>
      </c>
      <c r="Z21" s="23">
        <v>5740</v>
      </c>
      <c r="AA21" s="31">
        <v>4624</v>
      </c>
      <c r="AB21" s="31">
        <v>2640</v>
      </c>
      <c r="AC21" s="31">
        <f t="shared" si="1"/>
        <v>383</v>
      </c>
      <c r="AD21" s="31">
        <f t="shared" si="3"/>
        <v>0</v>
      </c>
      <c r="AE21" s="23">
        <v>0</v>
      </c>
      <c r="AF21" s="31">
        <v>0</v>
      </c>
      <c r="AG21" s="23">
        <v>383</v>
      </c>
      <c r="AH21" s="31">
        <v>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45</v>
      </c>
      <c r="O22" s="23">
        <v>11034.9</v>
      </c>
      <c r="P22" s="23">
        <v>11034.9</v>
      </c>
      <c r="Q22" s="31">
        <v>7634.4</v>
      </c>
      <c r="R22" s="31">
        <v>7634.4</v>
      </c>
      <c r="S22" s="31">
        <f t="shared" si="0"/>
        <v>1038</v>
      </c>
      <c r="T22" s="31">
        <f t="shared" si="2"/>
        <v>207.2</v>
      </c>
      <c r="U22" s="23">
        <v>0</v>
      </c>
      <c r="V22" s="31">
        <v>0</v>
      </c>
      <c r="W22" s="23">
        <v>1038</v>
      </c>
      <c r="X22" s="31">
        <v>207.2</v>
      </c>
      <c r="Y22" s="23">
        <v>3075.4</v>
      </c>
      <c r="Z22" s="23">
        <v>3075.4</v>
      </c>
      <c r="AA22" s="31">
        <v>751</v>
      </c>
      <c r="AB22" s="31">
        <v>751</v>
      </c>
      <c r="AC22" s="31">
        <f t="shared" si="1"/>
        <v>707</v>
      </c>
      <c r="AD22" s="31">
        <f t="shared" si="3"/>
        <v>207.2</v>
      </c>
      <c r="AE22" s="23">
        <v>0</v>
      </c>
      <c r="AF22" s="31">
        <v>0</v>
      </c>
      <c r="AG22" s="23">
        <v>707</v>
      </c>
      <c r="AH22" s="31">
        <v>207.2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6000</v>
      </c>
      <c r="P23" s="23">
        <v>4680</v>
      </c>
      <c r="Q23" s="23">
        <v>6510</v>
      </c>
      <c r="R23" s="23">
        <v>4845</v>
      </c>
      <c r="S23" s="31">
        <f t="shared" si="0"/>
        <v>437.5</v>
      </c>
      <c r="T23" s="31">
        <f t="shared" si="2"/>
        <v>125</v>
      </c>
      <c r="U23" s="23">
        <v>0</v>
      </c>
      <c r="V23" s="23">
        <v>0</v>
      </c>
      <c r="W23" s="23">
        <v>437.5</v>
      </c>
      <c r="X23" s="23">
        <v>125</v>
      </c>
      <c r="Y23" s="23">
        <v>6000</v>
      </c>
      <c r="Z23" s="23">
        <v>4680</v>
      </c>
      <c r="AA23" s="23">
        <v>6510</v>
      </c>
      <c r="AB23" s="23">
        <v>4845</v>
      </c>
      <c r="AC23" s="31">
        <f t="shared" si="1"/>
        <v>437.5</v>
      </c>
      <c r="AD23" s="31">
        <f t="shared" si="3"/>
        <v>125</v>
      </c>
      <c r="AE23" s="23">
        <v>0</v>
      </c>
      <c r="AF23" s="23">
        <v>0</v>
      </c>
      <c r="AG23" s="23">
        <v>437.5</v>
      </c>
      <c r="AH23" s="23">
        <v>125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70</v>
      </c>
      <c r="N24" s="23">
        <v>0</v>
      </c>
      <c r="O24" s="23">
        <v>15442</v>
      </c>
      <c r="P24" s="23">
        <v>11936</v>
      </c>
      <c r="Q24" s="23">
        <v>13093.7</v>
      </c>
      <c r="R24" s="23">
        <v>7279.2</v>
      </c>
      <c r="S24" s="31">
        <f t="shared" si="0"/>
        <v>1388.2</v>
      </c>
      <c r="T24" s="31">
        <f t="shared" si="2"/>
        <v>0</v>
      </c>
      <c r="U24" s="23">
        <v>0</v>
      </c>
      <c r="V24" s="23">
        <v>0</v>
      </c>
      <c r="W24" s="23">
        <v>1388.2</v>
      </c>
      <c r="X24" s="23">
        <v>0</v>
      </c>
      <c r="Y24" s="23">
        <v>15442</v>
      </c>
      <c r="Z24" s="23">
        <v>11936</v>
      </c>
      <c r="AA24" s="23">
        <v>13093.7</v>
      </c>
      <c r="AB24" s="23">
        <v>7279.2</v>
      </c>
      <c r="AC24" s="31">
        <f t="shared" si="1"/>
        <v>1388.2</v>
      </c>
      <c r="AD24" s="31">
        <f t="shared" si="3"/>
        <v>0</v>
      </c>
      <c r="AE24" s="23">
        <v>0</v>
      </c>
      <c r="AF24" s="23">
        <v>0</v>
      </c>
      <c r="AG24" s="23">
        <v>1388.2</v>
      </c>
      <c r="AH24" s="23">
        <v>0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3300</v>
      </c>
      <c r="P25" s="23">
        <v>2950</v>
      </c>
      <c r="Q25" s="23">
        <v>4600</v>
      </c>
      <c r="R25" s="23">
        <v>3350</v>
      </c>
      <c r="S25" s="31">
        <f t="shared" si="0"/>
        <v>210</v>
      </c>
      <c r="T25" s="31">
        <f t="shared" si="2"/>
        <v>76</v>
      </c>
      <c r="U25" s="23">
        <v>0</v>
      </c>
      <c r="V25" s="23">
        <v>0</v>
      </c>
      <c r="W25" s="23">
        <v>210</v>
      </c>
      <c r="X25" s="23">
        <v>76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49</v>
      </c>
      <c r="N26" s="23">
        <v>0</v>
      </c>
      <c r="O26" s="23">
        <v>8200</v>
      </c>
      <c r="P26" s="23">
        <v>4291.8</v>
      </c>
      <c r="Q26" s="23">
        <v>8850</v>
      </c>
      <c r="R26" s="23">
        <v>4349.8999999999996</v>
      </c>
      <c r="S26" s="31">
        <f t="shared" si="0"/>
        <v>642.9</v>
      </c>
      <c r="T26" s="31">
        <f t="shared" si="2"/>
        <v>54</v>
      </c>
      <c r="U26" s="23">
        <v>0</v>
      </c>
      <c r="V26" s="23">
        <v>0</v>
      </c>
      <c r="W26" s="23">
        <v>642.9</v>
      </c>
      <c r="X26" s="23">
        <v>54</v>
      </c>
      <c r="Y26" s="23">
        <v>7000</v>
      </c>
      <c r="Z26" s="23">
        <v>3474.8</v>
      </c>
      <c r="AA26" s="23">
        <v>7500</v>
      </c>
      <c r="AB26" s="23">
        <v>3385.2</v>
      </c>
      <c r="AC26" s="31">
        <f t="shared" si="1"/>
        <v>584.4</v>
      </c>
      <c r="AD26" s="31">
        <f t="shared" si="3"/>
        <v>0</v>
      </c>
      <c r="AE26" s="23">
        <v>0</v>
      </c>
      <c r="AF26" s="23">
        <v>0</v>
      </c>
      <c r="AG26" s="23">
        <v>584.4</v>
      </c>
      <c r="AH26" s="23">
        <v>0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28174.6</v>
      </c>
      <c r="P27" s="23">
        <v>24647.7</v>
      </c>
      <c r="Q27" s="23">
        <v>33512.800000000003</v>
      </c>
      <c r="R27" s="23">
        <v>20146</v>
      </c>
      <c r="S27" s="31">
        <f t="shared" si="0"/>
        <v>2792</v>
      </c>
      <c r="T27" s="31">
        <f t="shared" si="2"/>
        <v>796</v>
      </c>
      <c r="U27" s="23">
        <v>0</v>
      </c>
      <c r="V27" s="23">
        <v>0</v>
      </c>
      <c r="W27" s="23">
        <v>2792</v>
      </c>
      <c r="X27" s="23">
        <v>796</v>
      </c>
      <c r="Y27" s="23">
        <v>18367.5</v>
      </c>
      <c r="Z27" s="23">
        <v>15741.7</v>
      </c>
      <c r="AA27" s="23">
        <v>13865.2</v>
      </c>
      <c r="AB27" s="23">
        <v>11846</v>
      </c>
      <c r="AC27" s="31">
        <f t="shared" si="1"/>
        <v>2275</v>
      </c>
      <c r="AD27" s="31">
        <f t="shared" si="3"/>
        <v>580</v>
      </c>
      <c r="AE27" s="23">
        <v>0</v>
      </c>
      <c r="AF27" s="23">
        <v>0</v>
      </c>
      <c r="AG27" s="23">
        <v>2275</v>
      </c>
      <c r="AH27" s="23">
        <v>580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42</v>
      </c>
      <c r="N28" s="23">
        <v>0</v>
      </c>
      <c r="O28" s="23">
        <v>8040</v>
      </c>
      <c r="P28" s="23">
        <v>2337</v>
      </c>
      <c r="Q28" s="23">
        <v>10278.6</v>
      </c>
      <c r="R28" s="23">
        <v>789</v>
      </c>
      <c r="S28" s="31">
        <f t="shared" si="0"/>
        <v>792</v>
      </c>
      <c r="T28" s="31">
        <f t="shared" si="2"/>
        <v>0</v>
      </c>
      <c r="U28" s="23">
        <v>0</v>
      </c>
      <c r="V28" s="23">
        <v>0</v>
      </c>
      <c r="W28" s="23">
        <v>792</v>
      </c>
      <c r="X28" s="23">
        <v>0</v>
      </c>
      <c r="Y28" s="23">
        <v>8040</v>
      </c>
      <c r="Z28" s="23">
        <v>2337</v>
      </c>
      <c r="AA28" s="23">
        <v>10278.6</v>
      </c>
      <c r="AB28" s="23">
        <v>789</v>
      </c>
      <c r="AC28" s="31">
        <f t="shared" si="1"/>
        <v>792</v>
      </c>
      <c r="AD28" s="31">
        <f t="shared" si="3"/>
        <v>0</v>
      </c>
      <c r="AE28" s="23">
        <v>0</v>
      </c>
      <c r="AF28" s="23">
        <v>0</v>
      </c>
      <c r="AG28" s="23">
        <v>792</v>
      </c>
      <c r="AH28" s="23">
        <v>0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89</v>
      </c>
      <c r="N30" s="23">
        <v>0</v>
      </c>
      <c r="O30" s="23">
        <v>16600</v>
      </c>
      <c r="P30" s="23">
        <v>166600</v>
      </c>
      <c r="Q30" s="23">
        <v>15900</v>
      </c>
      <c r="R30" s="23">
        <v>14840</v>
      </c>
      <c r="S30" s="31">
        <f t="shared" si="0"/>
        <v>1492</v>
      </c>
      <c r="T30" s="31">
        <f t="shared" si="2"/>
        <v>360</v>
      </c>
      <c r="U30" s="23">
        <v>0</v>
      </c>
      <c r="V30" s="23">
        <v>0</v>
      </c>
      <c r="W30" s="23">
        <v>1492</v>
      </c>
      <c r="X30" s="23">
        <v>360</v>
      </c>
      <c r="Y30" s="23">
        <v>10500</v>
      </c>
      <c r="Z30" s="23">
        <v>10500</v>
      </c>
      <c r="AA30" s="23">
        <v>8700</v>
      </c>
      <c r="AB30" s="23">
        <v>7790</v>
      </c>
      <c r="AC30" s="31">
        <f t="shared" si="1"/>
        <v>892</v>
      </c>
      <c r="AD30" s="31">
        <f t="shared" si="3"/>
        <v>0</v>
      </c>
      <c r="AE30" s="23">
        <v>0</v>
      </c>
      <c r="AF30" s="23">
        <v>0</v>
      </c>
      <c r="AG30" s="23">
        <v>892</v>
      </c>
      <c r="AH30" s="23">
        <v>0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46</v>
      </c>
      <c r="N31" s="23">
        <v>0</v>
      </c>
      <c r="O31" s="23">
        <v>17602.5</v>
      </c>
      <c r="P31" s="23">
        <v>11024</v>
      </c>
      <c r="Q31" s="31">
        <v>18347.5</v>
      </c>
      <c r="R31" s="31">
        <v>13097</v>
      </c>
      <c r="S31" s="31">
        <f t="shared" si="0"/>
        <v>564</v>
      </c>
      <c r="T31" s="31">
        <f t="shared" si="2"/>
        <v>0</v>
      </c>
      <c r="U31" s="23">
        <v>0</v>
      </c>
      <c r="V31" s="23">
        <v>0</v>
      </c>
      <c r="W31" s="23">
        <v>564</v>
      </c>
      <c r="X31" s="23">
        <v>0</v>
      </c>
      <c r="Y31" s="23">
        <v>12410</v>
      </c>
      <c r="Z31" s="23">
        <v>7202</v>
      </c>
      <c r="AA31" s="31">
        <v>13065</v>
      </c>
      <c r="AB31" s="35">
        <v>8958</v>
      </c>
      <c r="AC31" s="31">
        <f t="shared" si="1"/>
        <v>564</v>
      </c>
      <c r="AD31" s="31">
        <f t="shared" si="3"/>
        <v>0</v>
      </c>
      <c r="AE31" s="23">
        <v>0</v>
      </c>
      <c r="AF31" s="23">
        <v>0</v>
      </c>
      <c r="AG31" s="23">
        <v>564</v>
      </c>
      <c r="AH31" s="23">
        <v>0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20455</v>
      </c>
      <c r="P32" s="23">
        <v>20455</v>
      </c>
      <c r="Q32" s="23">
        <v>27158</v>
      </c>
      <c r="R32" s="23">
        <v>25018</v>
      </c>
      <c r="S32" s="31">
        <f t="shared" si="0"/>
        <v>1708.2</v>
      </c>
      <c r="T32" s="31">
        <f t="shared" si="2"/>
        <v>820.7</v>
      </c>
      <c r="U32" s="23">
        <v>0</v>
      </c>
      <c r="V32" s="23">
        <v>0</v>
      </c>
      <c r="W32" s="23">
        <v>1708.2</v>
      </c>
      <c r="X32" s="23">
        <v>820.7</v>
      </c>
      <c r="Y32" s="23">
        <v>10560</v>
      </c>
      <c r="Z32" s="23">
        <v>10560</v>
      </c>
      <c r="AA32" s="23">
        <v>17813</v>
      </c>
      <c r="AB32" s="23">
        <v>14110</v>
      </c>
      <c r="AC32" s="31">
        <f t="shared" si="1"/>
        <v>1708.2</v>
      </c>
      <c r="AD32" s="31">
        <f t="shared" si="3"/>
        <v>820.7</v>
      </c>
      <c r="AE32" s="23">
        <v>0</v>
      </c>
      <c r="AF32" s="23">
        <v>0</v>
      </c>
      <c r="AG32" s="23">
        <v>1708.2</v>
      </c>
      <c r="AH32" s="23">
        <v>820.7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73</v>
      </c>
      <c r="N33" s="23">
        <v>0</v>
      </c>
      <c r="O33" s="23">
        <v>27618.1</v>
      </c>
      <c r="P33" s="23">
        <v>23553.1</v>
      </c>
      <c r="Q33" s="23">
        <v>36900</v>
      </c>
      <c r="R33" s="23">
        <v>23645.5</v>
      </c>
      <c r="S33" s="31">
        <f t="shared" si="0"/>
        <v>2154.6</v>
      </c>
      <c r="T33" s="31">
        <f t="shared" si="2"/>
        <v>343.9</v>
      </c>
      <c r="U33" s="23">
        <v>0</v>
      </c>
      <c r="V33" s="23">
        <v>0</v>
      </c>
      <c r="W33" s="23">
        <v>2154.6</v>
      </c>
      <c r="X33" s="23">
        <v>343.9</v>
      </c>
      <c r="Y33" s="23">
        <v>17000</v>
      </c>
      <c r="Z33" s="23">
        <v>11160</v>
      </c>
      <c r="AA33" s="23">
        <v>15333</v>
      </c>
      <c r="AB33" s="23">
        <v>11338.6</v>
      </c>
      <c r="AC33" s="31">
        <f t="shared" si="1"/>
        <v>1694.6</v>
      </c>
      <c r="AD33" s="31">
        <f t="shared" si="3"/>
        <v>225.4</v>
      </c>
      <c r="AE33" s="23">
        <v>0</v>
      </c>
      <c r="AF33" s="23">
        <v>0</v>
      </c>
      <c r="AG33" s="23">
        <v>1694.6</v>
      </c>
      <c r="AH33" s="23">
        <v>225.4</v>
      </c>
      <c r="AI33" s="38"/>
    </row>
    <row r="34" spans="1:35" s="6" customFormat="1" ht="21" customHeight="1">
      <c r="A34" s="51" t="s">
        <v>53</v>
      </c>
      <c r="B34" s="51"/>
      <c r="C34" s="23">
        <f>SUM(C11:C33)</f>
        <v>7</v>
      </c>
      <c r="D34" s="23">
        <f t="shared" ref="D34:AH34" si="4">SUM(D11:D33)</f>
        <v>7</v>
      </c>
      <c r="E34" s="23">
        <f t="shared" si="4"/>
        <v>1470</v>
      </c>
      <c r="F34" s="23">
        <f t="shared" si="4"/>
        <v>644</v>
      </c>
      <c r="G34" s="23">
        <f t="shared" si="4"/>
        <v>0</v>
      </c>
      <c r="H34" s="23">
        <f t="shared" si="4"/>
        <v>0</v>
      </c>
      <c r="I34" s="23">
        <f t="shared" si="4"/>
        <v>121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3883</v>
      </c>
      <c r="N34" s="23">
        <f t="shared" si="4"/>
        <v>1990</v>
      </c>
      <c r="O34" s="23">
        <f t="shared" si="4"/>
        <v>1784276.1000000003</v>
      </c>
      <c r="P34" s="23">
        <f t="shared" si="4"/>
        <v>1647171</v>
      </c>
      <c r="Q34" s="23">
        <f t="shared" si="4"/>
        <v>2080148.5</v>
      </c>
      <c r="R34" s="23">
        <f t="shared" si="4"/>
        <v>1568222.5000000002</v>
      </c>
      <c r="S34" s="23">
        <f t="shared" si="4"/>
        <v>251550.20000000004</v>
      </c>
      <c r="T34" s="23">
        <f t="shared" si="4"/>
        <v>501947.60000000003</v>
      </c>
      <c r="U34" s="23">
        <f t="shared" si="4"/>
        <v>0</v>
      </c>
      <c r="V34" s="23">
        <f t="shared" si="4"/>
        <v>0</v>
      </c>
      <c r="W34" s="23">
        <f t="shared" si="4"/>
        <v>251550.20000000004</v>
      </c>
      <c r="X34" s="23">
        <f t="shared" si="4"/>
        <v>501947.60000000003</v>
      </c>
      <c r="Y34" s="23">
        <f t="shared" si="4"/>
        <v>857468.90000000014</v>
      </c>
      <c r="Z34" s="23">
        <f t="shared" si="4"/>
        <v>693824.10000000009</v>
      </c>
      <c r="AA34" s="23">
        <f t="shared" si="4"/>
        <v>941550.49999999977</v>
      </c>
      <c r="AB34" s="23">
        <f t="shared" si="4"/>
        <v>630338.2999999997</v>
      </c>
      <c r="AC34" s="23">
        <f t="shared" si="4"/>
        <v>170020.00000000003</v>
      </c>
      <c r="AD34" s="23">
        <f t="shared" si="4"/>
        <v>38025.899999999994</v>
      </c>
      <c r="AE34" s="23">
        <f t="shared" si="4"/>
        <v>0</v>
      </c>
      <c r="AF34" s="23">
        <f t="shared" si="4"/>
        <v>0</v>
      </c>
      <c r="AG34" s="23">
        <f t="shared" si="4"/>
        <v>170020.00000000003</v>
      </c>
      <c r="AH34" s="23">
        <f t="shared" si="4"/>
        <v>38025.899999999994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I9" sqref="I9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84" t="s">
        <v>77</v>
      </c>
      <c r="C2" s="84"/>
      <c r="D2" s="84"/>
      <c r="E2" s="84"/>
      <c r="F2" s="84"/>
      <c r="G2" s="84"/>
      <c r="H2" s="84"/>
      <c r="I2" s="84"/>
    </row>
    <row r="3" spans="1:9" ht="23.25" customHeight="1">
      <c r="B3" s="19"/>
      <c r="C3" s="19"/>
      <c r="D3" s="19"/>
      <c r="E3" s="85"/>
      <c r="F3" s="85"/>
      <c r="G3" s="28"/>
      <c r="I3" s="21" t="s">
        <v>21</v>
      </c>
    </row>
    <row r="4" spans="1:9" ht="21.75" customHeight="1">
      <c r="A4" s="86" t="s">
        <v>22</v>
      </c>
      <c r="B4" s="89" t="s">
        <v>0</v>
      </c>
      <c r="C4" s="92" t="s">
        <v>23</v>
      </c>
      <c r="D4" s="53"/>
      <c r="E4" s="94" t="s">
        <v>24</v>
      </c>
      <c r="F4" s="95"/>
      <c r="G4" s="95"/>
      <c r="H4" s="95"/>
      <c r="I4" s="96"/>
    </row>
    <row r="5" spans="1:9" ht="27.75" customHeight="1">
      <c r="A5" s="87"/>
      <c r="B5" s="90"/>
      <c r="C5" s="53"/>
      <c r="D5" s="53"/>
      <c r="E5" s="93" t="s">
        <v>26</v>
      </c>
      <c r="F5" s="93"/>
      <c r="G5" s="67" t="s">
        <v>28</v>
      </c>
      <c r="H5" s="69"/>
      <c r="I5" s="53" t="s">
        <v>27</v>
      </c>
    </row>
    <row r="6" spans="1:9" ht="23.25" customHeight="1">
      <c r="A6" s="87"/>
      <c r="B6" s="90"/>
      <c r="C6" s="53"/>
      <c r="D6" s="53"/>
      <c r="E6" s="93"/>
      <c r="F6" s="93"/>
      <c r="G6" s="70"/>
      <c r="H6" s="72"/>
      <c r="I6" s="53"/>
    </row>
    <row r="7" spans="1:9" ht="9" hidden="1" customHeight="1">
      <c r="A7" s="87"/>
      <c r="B7" s="90"/>
      <c r="C7" s="53"/>
      <c r="D7" s="53"/>
      <c r="E7" s="93"/>
      <c r="F7" s="93"/>
      <c r="G7" s="70"/>
      <c r="H7" s="72"/>
      <c r="I7" s="53"/>
    </row>
    <row r="8" spans="1:9" ht="67.5" customHeight="1">
      <c r="A8" s="87"/>
      <c r="B8" s="90"/>
      <c r="C8" s="53"/>
      <c r="D8" s="53"/>
      <c r="E8" s="93"/>
      <c r="F8" s="93"/>
      <c r="G8" s="73"/>
      <c r="H8" s="75"/>
      <c r="I8" s="53"/>
    </row>
    <row r="9" spans="1:9" s="22" customFormat="1" ht="51.75" customHeight="1">
      <c r="A9" s="88"/>
      <c r="B9" s="91"/>
      <c r="C9" s="42">
        <v>43708</v>
      </c>
      <c r="D9" s="42" t="s">
        <v>81</v>
      </c>
      <c r="E9" s="42">
        <v>43708</v>
      </c>
      <c r="F9" s="42" t="s">
        <v>81</v>
      </c>
      <c r="G9" s="42">
        <v>43708</v>
      </c>
      <c r="H9" s="42" t="s">
        <v>81</v>
      </c>
      <c r="I9" s="42" t="s">
        <v>81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47" t="s">
        <v>34</v>
      </c>
      <c r="C11" s="50">
        <f>E11+G11</f>
        <v>597.9</v>
      </c>
      <c r="D11" s="46">
        <f>F11+H11+I11</f>
        <v>543.5</v>
      </c>
      <c r="E11" s="36">
        <v>597.9</v>
      </c>
      <c r="F11" s="36">
        <v>543.5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47" t="s">
        <v>54</v>
      </c>
      <c r="C12" s="50">
        <f t="shared" ref="C12:C52" si="0">E12+G12</f>
        <v>298.5</v>
      </c>
      <c r="D12" s="46">
        <f t="shared" ref="D12:D52" si="1">F12+H12+I12</f>
        <v>413.4</v>
      </c>
      <c r="E12" s="36">
        <v>298.5</v>
      </c>
      <c r="F12" s="36">
        <v>413.4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47" t="s">
        <v>35</v>
      </c>
      <c r="C13" s="50">
        <f t="shared" si="0"/>
        <v>6251.08</v>
      </c>
      <c r="D13" s="36">
        <f t="shared" si="1"/>
        <v>6914.35</v>
      </c>
      <c r="E13" s="36">
        <v>6251.08</v>
      </c>
      <c r="F13" s="36">
        <v>6914.35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47" t="s">
        <v>55</v>
      </c>
      <c r="C14" s="50">
        <f t="shared" si="0"/>
        <v>289.64999999999998</v>
      </c>
      <c r="D14" s="46">
        <f t="shared" si="1"/>
        <v>338.1</v>
      </c>
      <c r="E14" s="36">
        <v>289.64999999999998</v>
      </c>
      <c r="F14" s="36">
        <v>338.1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47" t="s">
        <v>36</v>
      </c>
      <c r="C15" s="50">
        <f t="shared" si="0"/>
        <v>0</v>
      </c>
      <c r="D15" s="46">
        <f t="shared" si="1"/>
        <v>28.1</v>
      </c>
      <c r="E15" s="36">
        <v>0</v>
      </c>
      <c r="F15" s="36">
        <v>28.1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47" t="s">
        <v>56</v>
      </c>
      <c r="C16" s="50">
        <f t="shared" si="0"/>
        <v>159.69999999999999</v>
      </c>
      <c r="D16" s="46">
        <f t="shared" si="1"/>
        <v>152</v>
      </c>
      <c r="E16" s="36">
        <v>159.69999999999999</v>
      </c>
      <c r="F16" s="36">
        <v>152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47" t="s">
        <v>57</v>
      </c>
      <c r="C17" s="50">
        <f t="shared" si="0"/>
        <v>145.69999999999999</v>
      </c>
      <c r="D17" s="46">
        <f t="shared" si="1"/>
        <v>100.85</v>
      </c>
      <c r="E17" s="36">
        <v>145.69999999999999</v>
      </c>
      <c r="F17" s="36">
        <v>100.85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47" t="s">
        <v>32</v>
      </c>
      <c r="C18" s="50">
        <f t="shared" si="0"/>
        <v>100075.86440000001</v>
      </c>
      <c r="D18" s="46">
        <f t="shared" si="1"/>
        <v>99336.995999999999</v>
      </c>
      <c r="E18" s="36">
        <v>100075.86440000001</v>
      </c>
      <c r="F18" s="36">
        <v>99336.995999999999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47" t="s">
        <v>58</v>
      </c>
      <c r="C19" s="50">
        <f t="shared" si="0"/>
        <v>43.05</v>
      </c>
      <c r="D19" s="46">
        <f t="shared" si="1"/>
        <v>32.07</v>
      </c>
      <c r="E19" s="36">
        <v>43.05</v>
      </c>
      <c r="F19" s="36">
        <v>32.07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47" t="s">
        <v>37</v>
      </c>
      <c r="C20" s="50">
        <f t="shared" si="0"/>
        <v>1222.49</v>
      </c>
      <c r="D20" s="46">
        <f t="shared" si="1"/>
        <v>1208.2260000000001</v>
      </c>
      <c r="E20" s="36">
        <v>1222.49</v>
      </c>
      <c r="F20" s="36">
        <v>1208.2260000000001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47" t="s">
        <v>38</v>
      </c>
      <c r="C21" s="50">
        <f t="shared" si="0"/>
        <v>267</v>
      </c>
      <c r="D21" s="46">
        <f t="shared" si="1"/>
        <v>248.8</v>
      </c>
      <c r="E21" s="36">
        <v>267</v>
      </c>
      <c r="F21" s="36">
        <v>248.8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47" t="s">
        <v>59</v>
      </c>
      <c r="C22" s="50">
        <f t="shared" si="0"/>
        <v>113.8</v>
      </c>
      <c r="D22" s="46">
        <f t="shared" si="1"/>
        <v>47.35</v>
      </c>
      <c r="E22" s="36">
        <v>113.8</v>
      </c>
      <c r="F22" s="36">
        <v>47.35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47" t="s">
        <v>60</v>
      </c>
      <c r="C23" s="50">
        <f t="shared" si="0"/>
        <v>193.178</v>
      </c>
      <c r="D23" s="36">
        <f t="shared" si="1"/>
        <v>462.48</v>
      </c>
      <c r="E23" s="36">
        <v>193.178</v>
      </c>
      <c r="F23" s="36">
        <v>462.48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47" t="s">
        <v>39</v>
      </c>
      <c r="C24" s="50">
        <f t="shared" si="0"/>
        <v>602.452</v>
      </c>
      <c r="D24" s="46">
        <f t="shared" si="1"/>
        <v>656.75199999999995</v>
      </c>
      <c r="E24" s="36">
        <v>602.452</v>
      </c>
      <c r="F24" s="36">
        <v>656.75199999999995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47" t="s">
        <v>61</v>
      </c>
      <c r="C25" s="50">
        <f t="shared" si="0"/>
        <v>430</v>
      </c>
      <c r="D25" s="46">
        <f t="shared" si="1"/>
        <v>423</v>
      </c>
      <c r="E25" s="36">
        <v>430</v>
      </c>
      <c r="F25" s="36">
        <v>423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47" t="s">
        <v>62</v>
      </c>
      <c r="C26" s="50">
        <f t="shared" si="0"/>
        <v>10942.085999999999</v>
      </c>
      <c r="D26" s="46">
        <f t="shared" si="1"/>
        <v>8875.7890000000007</v>
      </c>
      <c r="E26" s="36">
        <v>10942.085999999999</v>
      </c>
      <c r="F26" s="36">
        <v>8875.7890000000007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47" t="s">
        <v>63</v>
      </c>
      <c r="C27" s="50">
        <f t="shared" si="0"/>
        <v>26</v>
      </c>
      <c r="D27" s="46">
        <f t="shared" si="1"/>
        <v>0</v>
      </c>
      <c r="E27" s="36">
        <v>26</v>
      </c>
      <c r="F27" s="36">
        <v>0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47" t="s">
        <v>64</v>
      </c>
      <c r="C28" s="50">
        <f t="shared" si="0"/>
        <v>43.55</v>
      </c>
      <c r="D28" s="46">
        <f t="shared" si="1"/>
        <v>35.6</v>
      </c>
      <c r="E28" s="36">
        <v>43.55</v>
      </c>
      <c r="F28" s="36">
        <v>35.6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47" t="s">
        <v>40</v>
      </c>
      <c r="C29" s="50">
        <f t="shared" si="0"/>
        <v>692.52200000000005</v>
      </c>
      <c r="D29" s="46">
        <f t="shared" si="1"/>
        <v>693.49400000000003</v>
      </c>
      <c r="E29" s="36">
        <v>692.52200000000005</v>
      </c>
      <c r="F29" s="36">
        <v>693.49400000000003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47" t="s">
        <v>65</v>
      </c>
      <c r="C30" s="50">
        <f t="shared" si="0"/>
        <v>296</v>
      </c>
      <c r="D30" s="46">
        <f t="shared" si="1"/>
        <v>261</v>
      </c>
      <c r="E30" s="36">
        <v>296</v>
      </c>
      <c r="F30" s="36">
        <v>261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47" t="s">
        <v>66</v>
      </c>
      <c r="C31" s="50">
        <f t="shared" si="0"/>
        <v>0</v>
      </c>
      <c r="D31" s="46">
        <f t="shared" si="1"/>
        <v>0</v>
      </c>
      <c r="E31" s="36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47" t="s">
        <v>67</v>
      </c>
      <c r="C32" s="50">
        <f t="shared" si="0"/>
        <v>0</v>
      </c>
      <c r="D32" s="46">
        <f t="shared" si="1"/>
        <v>5.4</v>
      </c>
      <c r="E32" s="36">
        <v>0</v>
      </c>
      <c r="F32" s="36">
        <v>5.4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47" t="s">
        <v>41</v>
      </c>
      <c r="C33" s="50">
        <f t="shared" si="0"/>
        <v>398</v>
      </c>
      <c r="D33" s="46">
        <f t="shared" si="1"/>
        <v>187.8</v>
      </c>
      <c r="E33" s="36">
        <v>398</v>
      </c>
      <c r="F33" s="36">
        <v>187.8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47" t="s">
        <v>42</v>
      </c>
      <c r="C34" s="50">
        <f t="shared" si="0"/>
        <v>278.36</v>
      </c>
      <c r="D34" s="36">
        <f t="shared" si="1"/>
        <v>218.2</v>
      </c>
      <c r="E34" s="36">
        <v>278.36</v>
      </c>
      <c r="F34" s="36">
        <v>218.2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47" t="s">
        <v>68</v>
      </c>
      <c r="C35" s="50">
        <f t="shared" si="0"/>
        <v>0</v>
      </c>
      <c r="D35" s="46">
        <f t="shared" si="1"/>
        <v>0</v>
      </c>
      <c r="E35" s="36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47" t="s">
        <v>43</v>
      </c>
      <c r="C36" s="50">
        <f t="shared" si="0"/>
        <v>77.400000000000006</v>
      </c>
      <c r="D36" s="46">
        <f t="shared" si="1"/>
        <v>43.2</v>
      </c>
      <c r="E36" s="36">
        <v>77.400000000000006</v>
      </c>
      <c r="F36" s="36">
        <v>43.2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47" t="s">
        <v>44</v>
      </c>
      <c r="C37" s="50">
        <f t="shared" si="0"/>
        <v>87.4</v>
      </c>
      <c r="D37" s="46">
        <f t="shared" si="1"/>
        <v>43.8</v>
      </c>
      <c r="E37" s="36">
        <v>87.4</v>
      </c>
      <c r="F37" s="36">
        <v>43.8</v>
      </c>
      <c r="G37" s="39"/>
      <c r="H37" s="39">
        <v>0</v>
      </c>
      <c r="I37" s="39">
        <v>0</v>
      </c>
    </row>
    <row r="38" spans="1:9">
      <c r="A38" s="37">
        <v>28</v>
      </c>
      <c r="B38" s="47" t="s">
        <v>69</v>
      </c>
      <c r="C38" s="50">
        <f t="shared" si="0"/>
        <v>323.25</v>
      </c>
      <c r="D38" s="46">
        <f t="shared" si="1"/>
        <v>355.3</v>
      </c>
      <c r="E38" s="36">
        <v>323.25</v>
      </c>
      <c r="F38" s="36">
        <v>355.3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47" t="s">
        <v>70</v>
      </c>
      <c r="C39" s="50">
        <f t="shared" si="0"/>
        <v>387.5</v>
      </c>
      <c r="D39" s="46">
        <f t="shared" si="1"/>
        <v>356</v>
      </c>
      <c r="E39" s="36">
        <v>387.5</v>
      </c>
      <c r="F39" s="36">
        <v>356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47" t="s">
        <v>46</v>
      </c>
      <c r="C40" s="50">
        <f t="shared" si="0"/>
        <v>412.06</v>
      </c>
      <c r="D40" s="46">
        <f t="shared" si="1"/>
        <v>333.52199999999999</v>
      </c>
      <c r="E40" s="36">
        <v>412.06</v>
      </c>
      <c r="F40" s="36">
        <v>333.52199999999999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47" t="s">
        <v>71</v>
      </c>
      <c r="C41" s="50">
        <f>E41+G41</f>
        <v>260.33600000000001</v>
      </c>
      <c r="D41" s="46">
        <f t="shared" si="1"/>
        <v>199.73400000000001</v>
      </c>
      <c r="E41" s="36">
        <v>260.33600000000001</v>
      </c>
      <c r="F41" s="36">
        <v>199.73400000000001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47" t="s">
        <v>47</v>
      </c>
      <c r="C42" s="50">
        <f t="shared" si="0"/>
        <v>0</v>
      </c>
      <c r="D42" s="46">
        <f t="shared" si="1"/>
        <v>0</v>
      </c>
      <c r="E42" s="36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47" t="s">
        <v>48</v>
      </c>
      <c r="C43" s="50">
        <f t="shared" si="0"/>
        <v>208.81</v>
      </c>
      <c r="D43" s="46">
        <f t="shared" si="1"/>
        <v>144.77000000000001</v>
      </c>
      <c r="E43" s="36">
        <v>208.81</v>
      </c>
      <c r="F43" s="36">
        <v>144.77000000000001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47" t="s">
        <v>72</v>
      </c>
      <c r="C44" s="50">
        <f t="shared" si="0"/>
        <v>0</v>
      </c>
      <c r="D44" s="46">
        <f t="shared" si="1"/>
        <v>0</v>
      </c>
      <c r="E44" s="36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47" t="s">
        <v>73</v>
      </c>
      <c r="C45" s="50">
        <f t="shared" si="0"/>
        <v>0</v>
      </c>
      <c r="D45" s="46">
        <f t="shared" si="1"/>
        <v>0</v>
      </c>
      <c r="E45" s="36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48" t="s">
        <v>49</v>
      </c>
      <c r="C46" s="50">
        <f t="shared" si="0"/>
        <v>734</v>
      </c>
      <c r="D46" s="46">
        <f t="shared" si="1"/>
        <v>650</v>
      </c>
      <c r="E46" s="36">
        <v>734</v>
      </c>
      <c r="F46" s="36">
        <v>650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49" t="s">
        <v>50</v>
      </c>
      <c r="C47" s="50">
        <f t="shared" si="0"/>
        <v>66.7</v>
      </c>
      <c r="D47" s="46">
        <f t="shared" si="1"/>
        <v>112.4</v>
      </c>
      <c r="E47" s="36">
        <v>66.7</v>
      </c>
      <c r="F47" s="36">
        <v>112.4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47" t="s">
        <v>74</v>
      </c>
      <c r="C48" s="50">
        <f t="shared" si="0"/>
        <v>1290.26</v>
      </c>
      <c r="D48" s="46">
        <f t="shared" si="1"/>
        <v>1461.2075</v>
      </c>
      <c r="E48" s="36">
        <v>1290.26</v>
      </c>
      <c r="F48" s="36">
        <v>1461.2075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49" t="s">
        <v>75</v>
      </c>
      <c r="C49" s="50">
        <f t="shared" si="0"/>
        <v>0</v>
      </c>
      <c r="D49" s="46">
        <f t="shared" si="1"/>
        <v>0</v>
      </c>
      <c r="E49" s="36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47" t="s">
        <v>51</v>
      </c>
      <c r="C50" s="50">
        <f t="shared" si="0"/>
        <v>1688.57</v>
      </c>
      <c r="D50" s="46">
        <f t="shared" si="1"/>
        <v>1783.2149999999999</v>
      </c>
      <c r="E50" s="36">
        <v>1688.57</v>
      </c>
      <c r="F50" s="36">
        <v>1783.2149999999999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47" t="s">
        <v>52</v>
      </c>
      <c r="C51" s="50">
        <f t="shared" si="0"/>
        <v>1182.3599999999999</v>
      </c>
      <c r="D51" s="46">
        <f t="shared" si="1"/>
        <v>1283.9649999999999</v>
      </c>
      <c r="E51" s="36">
        <v>1182.3599999999999</v>
      </c>
      <c r="F51" s="36">
        <v>1283.9649999999999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49" t="s">
        <v>76</v>
      </c>
      <c r="C52" s="50">
        <f t="shared" si="0"/>
        <v>21.6</v>
      </c>
      <c r="D52" s="46">
        <f t="shared" si="1"/>
        <v>12.6</v>
      </c>
      <c r="E52" s="36">
        <v>21.6</v>
      </c>
      <c r="F52" s="36">
        <v>12.6</v>
      </c>
      <c r="G52" s="39">
        <v>0</v>
      </c>
      <c r="H52" s="39">
        <v>0</v>
      </c>
      <c r="I52" s="39">
        <v>0</v>
      </c>
    </row>
    <row r="53" spans="1:9" ht="18" thickBot="1">
      <c r="A53" s="82" t="s">
        <v>53</v>
      </c>
      <c r="B53" s="83"/>
      <c r="C53" s="46">
        <f>E53+G53</f>
        <v>130107.1284</v>
      </c>
      <c r="D53" s="34">
        <f t="shared" ref="D53:I53" si="2">SUM(D11:D52)</f>
        <v>127962.97050000001</v>
      </c>
      <c r="E53" s="34">
        <f>SUM(E11:E52)</f>
        <v>130107.1284</v>
      </c>
      <c r="F53" s="41">
        <f t="shared" si="2"/>
        <v>127962.97050000001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https:/mul2-shirak.gov.am/tasks/75515/oneclick/Shirak-DZEVACHAP_HOAK-31,08.2020.xsls.xlsx?token=cd714213cccaf5a1f4973263bae6d32a</cp:keywords>
  <cp:lastModifiedBy>Noname</cp:lastModifiedBy>
  <cp:lastPrinted>2017-12-15T10:29:51Z</cp:lastPrinted>
  <dcterms:created xsi:type="dcterms:W3CDTF">1996-10-14T23:33:28Z</dcterms:created>
  <dcterms:modified xsi:type="dcterms:W3CDTF">2020-09-08T05:27:36Z</dcterms:modified>
</cp:coreProperties>
</file>