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3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<sst xmlns="http://schemas.openxmlformats.org/spreadsheetml/2006/main" count="59" uniqueCount="44">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</sst>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zoomScaleNormal="100" workbookViewId="0">
      <pane xSplit="2" ySplit="10" topLeftCell="X11" activePane="bottomRight" state="frozen"/>
      <selection pane="topRight" activeCell="C1" sqref="C1"/>
      <selection pane="bottomLeft" activeCell="A11" sqref="A11"/>
      <selection pane="bottomRight" activeCell="AC12" sqref="AC12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2" t="s">
        <v>39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6" t="s">
        <v>1</v>
      </c>
      <c r="B4" s="47" t="s">
        <v>0</v>
      </c>
      <c r="C4" s="53" t="s">
        <v>25</v>
      </c>
      <c r="D4" s="53"/>
      <c r="E4" s="53"/>
      <c r="F4" s="53"/>
      <c r="G4" s="53"/>
      <c r="H4" s="53"/>
      <c r="I4" s="54" t="s">
        <v>30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6"/>
      <c r="AI4" s="73" t="s">
        <v>2</v>
      </c>
    </row>
    <row r="5" spans="1:35" s="5" customFormat="1" ht="27" customHeight="1">
      <c r="A5" s="46"/>
      <c r="B5" s="47"/>
      <c r="C5" s="48" t="s">
        <v>5</v>
      </c>
      <c r="D5" s="48"/>
      <c r="E5" s="48" t="s">
        <v>9</v>
      </c>
      <c r="F5" s="48"/>
      <c r="G5" s="57" t="s">
        <v>7</v>
      </c>
      <c r="H5" s="57"/>
      <c r="I5" s="48" t="s">
        <v>6</v>
      </c>
      <c r="J5" s="48"/>
      <c r="K5" s="48" t="s">
        <v>12</v>
      </c>
      <c r="L5" s="48"/>
      <c r="M5" s="51" t="s">
        <v>14</v>
      </c>
      <c r="N5" s="51"/>
      <c r="O5" s="63" t="s">
        <v>11</v>
      </c>
      <c r="P5" s="64"/>
      <c r="Q5" s="64"/>
      <c r="R5" s="65"/>
      <c r="S5" s="59" t="s">
        <v>31</v>
      </c>
      <c r="T5" s="59"/>
      <c r="U5" s="57" t="s">
        <v>16</v>
      </c>
      <c r="V5" s="57"/>
      <c r="W5" s="57"/>
      <c r="X5" s="57"/>
      <c r="Y5" s="58" t="s">
        <v>10</v>
      </c>
      <c r="Z5" s="58"/>
      <c r="AA5" s="58"/>
      <c r="AB5" s="58"/>
      <c r="AC5" s="47" t="s">
        <v>8</v>
      </c>
      <c r="AD5" s="47"/>
      <c r="AE5" s="47"/>
      <c r="AF5" s="47"/>
      <c r="AG5" s="47"/>
      <c r="AH5" s="47"/>
      <c r="AI5" s="73"/>
    </row>
    <row r="6" spans="1:35" s="5" customFormat="1" ht="19.5" customHeight="1">
      <c r="A6" s="46"/>
      <c r="B6" s="47"/>
      <c r="C6" s="48"/>
      <c r="D6" s="48"/>
      <c r="E6" s="48"/>
      <c r="F6" s="48"/>
      <c r="G6" s="48" t="s">
        <v>8</v>
      </c>
      <c r="H6" s="48"/>
      <c r="I6" s="48"/>
      <c r="J6" s="48"/>
      <c r="K6" s="48" t="s">
        <v>13</v>
      </c>
      <c r="L6" s="48"/>
      <c r="M6" s="51"/>
      <c r="N6" s="51"/>
      <c r="O6" s="66"/>
      <c r="P6" s="67"/>
      <c r="Q6" s="67"/>
      <c r="R6" s="68"/>
      <c r="S6" s="59"/>
      <c r="T6" s="59"/>
      <c r="U6" s="57"/>
      <c r="V6" s="57"/>
      <c r="W6" s="57"/>
      <c r="X6" s="57"/>
      <c r="Y6" s="58"/>
      <c r="Z6" s="58"/>
      <c r="AA6" s="58"/>
      <c r="AB6" s="58"/>
      <c r="AC6" s="58" t="s">
        <v>20</v>
      </c>
      <c r="AD6" s="58"/>
      <c r="AE6" s="60" t="s">
        <v>18</v>
      </c>
      <c r="AF6" s="61"/>
      <c r="AG6" s="61"/>
      <c r="AH6" s="62"/>
      <c r="AI6" s="73"/>
    </row>
    <row r="7" spans="1:35" s="5" customFormat="1" ht="46.5" customHeight="1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51"/>
      <c r="N7" s="51"/>
      <c r="O7" s="69"/>
      <c r="P7" s="70"/>
      <c r="Q7" s="70"/>
      <c r="R7" s="71"/>
      <c r="S7" s="59"/>
      <c r="T7" s="59"/>
      <c r="U7" s="47" t="s">
        <v>29</v>
      </c>
      <c r="V7" s="47"/>
      <c r="W7" s="47" t="s">
        <v>15</v>
      </c>
      <c r="X7" s="47"/>
      <c r="Y7" s="58"/>
      <c r="Z7" s="58"/>
      <c r="AA7" s="58"/>
      <c r="AB7" s="58"/>
      <c r="AC7" s="58"/>
      <c r="AD7" s="58"/>
      <c r="AE7" s="47" t="s">
        <v>19</v>
      </c>
      <c r="AF7" s="72"/>
      <c r="AG7" s="47" t="s">
        <v>15</v>
      </c>
      <c r="AH7" s="72"/>
      <c r="AI7" s="73"/>
    </row>
    <row r="8" spans="1:35" s="3" customFormat="1" ht="28.5" customHeight="1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51"/>
      <c r="N8" s="51"/>
      <c r="O8" s="22" t="s">
        <v>17</v>
      </c>
      <c r="P8" s="22" t="s">
        <v>4</v>
      </c>
      <c r="Q8" s="22" t="s">
        <v>17</v>
      </c>
      <c r="R8" s="22" t="s">
        <v>3</v>
      </c>
      <c r="S8" s="59"/>
      <c r="T8" s="59"/>
      <c r="U8" s="47"/>
      <c r="V8" s="47"/>
      <c r="W8" s="47"/>
      <c r="X8" s="47"/>
      <c r="Y8" s="22" t="s">
        <v>17</v>
      </c>
      <c r="Z8" s="22" t="s">
        <v>4</v>
      </c>
      <c r="AA8" s="22" t="s">
        <v>17</v>
      </c>
      <c r="AB8" s="22" t="s">
        <v>3</v>
      </c>
      <c r="AC8" s="58"/>
      <c r="AD8" s="58"/>
      <c r="AE8" s="72"/>
      <c r="AF8" s="72"/>
      <c r="AG8" s="72"/>
      <c r="AH8" s="72"/>
      <c r="AI8" s="73"/>
    </row>
    <row r="9" spans="1:35" s="3" customFormat="1" ht="18" customHeight="1">
      <c r="A9" s="46"/>
      <c r="B9" s="47"/>
      <c r="C9" s="30">
        <v>44742</v>
      </c>
      <c r="D9" s="30">
        <v>45107</v>
      </c>
      <c r="E9" s="30">
        <v>44742</v>
      </c>
      <c r="F9" s="30">
        <v>45107</v>
      </c>
      <c r="G9" s="30">
        <v>44742</v>
      </c>
      <c r="H9" s="30">
        <v>45107</v>
      </c>
      <c r="I9" s="30">
        <v>44742</v>
      </c>
      <c r="J9" s="30">
        <v>45107</v>
      </c>
      <c r="K9" s="30">
        <v>44742</v>
      </c>
      <c r="L9" s="30">
        <v>45107</v>
      </c>
      <c r="M9" s="30">
        <v>44742</v>
      </c>
      <c r="N9" s="30">
        <v>45107</v>
      </c>
      <c r="O9" s="49">
        <v>44742</v>
      </c>
      <c r="P9" s="50"/>
      <c r="Q9" s="49">
        <v>45107</v>
      </c>
      <c r="R9" s="50"/>
      <c r="S9" s="30">
        <v>44742</v>
      </c>
      <c r="T9" s="30">
        <v>45107</v>
      </c>
      <c r="U9" s="30">
        <v>44742</v>
      </c>
      <c r="V9" s="30">
        <v>45107</v>
      </c>
      <c r="W9" s="30">
        <v>44742</v>
      </c>
      <c r="X9" s="30">
        <v>45107</v>
      </c>
      <c r="Y9" s="74" t="s">
        <v>40</v>
      </c>
      <c r="Z9" s="74"/>
      <c r="AA9" s="74" t="s">
        <v>42</v>
      </c>
      <c r="AB9" s="74"/>
      <c r="AC9" s="30">
        <v>44742</v>
      </c>
      <c r="AD9" s="30">
        <v>45107</v>
      </c>
      <c r="AE9" s="30">
        <v>44742</v>
      </c>
      <c r="AF9" s="30">
        <v>45107</v>
      </c>
      <c r="AG9" s="30">
        <v>44742</v>
      </c>
      <c r="AH9" s="30">
        <v>45107</v>
      </c>
      <c r="AI9" s="73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1902</v>
      </c>
      <c r="N11" s="35">
        <v>2054</v>
      </c>
      <c r="O11" s="35">
        <v>1129683</v>
      </c>
      <c r="P11" s="35">
        <v>990163</v>
      </c>
      <c r="Q11" s="36">
        <v>1044717</v>
      </c>
      <c r="R11" s="36">
        <v>830904.5</v>
      </c>
      <c r="S11" s="36">
        <f>U11+W11</f>
        <v>130834.8</v>
      </c>
      <c r="T11" s="36">
        <f>V11+X11</f>
        <v>101326.8</v>
      </c>
      <c r="U11" s="35">
        <v>0</v>
      </c>
      <c r="V11" s="36">
        <v>0</v>
      </c>
      <c r="W11" s="35">
        <v>130834.8</v>
      </c>
      <c r="X11" s="36">
        <v>101326.8</v>
      </c>
      <c r="Y11" s="35">
        <v>386614.4</v>
      </c>
      <c r="Z11" s="35">
        <v>345087.3</v>
      </c>
      <c r="AA11" s="36">
        <v>408467.4</v>
      </c>
      <c r="AB11" s="36">
        <v>312826.40000000002</v>
      </c>
      <c r="AC11" s="36">
        <f>AE11+AG11</f>
        <v>79882.8</v>
      </c>
      <c r="AD11" s="36">
        <f>AF11+AH11</f>
        <v>49306.400000000001</v>
      </c>
      <c r="AE11" s="35">
        <v>0</v>
      </c>
      <c r="AF11" s="36">
        <v>0</v>
      </c>
      <c r="AG11" s="35">
        <v>79882.8</v>
      </c>
      <c r="AH11" s="36">
        <v>49306.400000000001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576</v>
      </c>
      <c r="N12" s="35">
        <v>801</v>
      </c>
      <c r="O12" s="35">
        <v>386781.1</v>
      </c>
      <c r="P12" s="35">
        <v>301217.59999999998</v>
      </c>
      <c r="Q12" s="36">
        <v>510846</v>
      </c>
      <c r="R12" s="36">
        <v>440207.2</v>
      </c>
      <c r="S12" s="36">
        <f t="shared" ref="S12:S16" si="0">U12+W12</f>
        <v>27442.400000000001</v>
      </c>
      <c r="T12" s="36">
        <f t="shared" ref="T12:T16" si="1">V12+X12</f>
        <v>48871.8</v>
      </c>
      <c r="U12" s="35">
        <v>0</v>
      </c>
      <c r="V12" s="36">
        <v>0</v>
      </c>
      <c r="W12" s="35">
        <v>27442.400000000001</v>
      </c>
      <c r="X12" s="36">
        <v>48871.8</v>
      </c>
      <c r="Y12" s="35">
        <v>165903.6</v>
      </c>
      <c r="Z12" s="35">
        <v>136957.20000000001</v>
      </c>
      <c r="AA12" s="36">
        <v>231680.5</v>
      </c>
      <c r="AB12" s="36">
        <v>211867.9</v>
      </c>
      <c r="AC12" s="36">
        <f t="shared" ref="AC12:AC16" si="2">AE12+AG12</f>
        <v>22799</v>
      </c>
      <c r="AD12" s="36">
        <f t="shared" ref="AD12:AD16" si="3">AF12+AH12</f>
        <v>33734.199999999997</v>
      </c>
      <c r="AE12" s="35">
        <v>0</v>
      </c>
      <c r="AF12" s="36">
        <v>0</v>
      </c>
      <c r="AG12" s="35">
        <v>22799</v>
      </c>
      <c r="AH12" s="36">
        <v>33734.199999999997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8</v>
      </c>
      <c r="E13" s="35">
        <v>2084.5</v>
      </c>
      <c r="F13" s="36">
        <v>1950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240</v>
      </c>
      <c r="N13" s="35">
        <v>242</v>
      </c>
      <c r="O13" s="35">
        <v>127500</v>
      </c>
      <c r="P13" s="35">
        <v>57277.3</v>
      </c>
      <c r="Q13" s="36">
        <v>104004.9</v>
      </c>
      <c r="R13" s="36">
        <v>40228.800000000003</v>
      </c>
      <c r="S13" s="36">
        <f t="shared" si="0"/>
        <v>6644.9</v>
      </c>
      <c r="T13" s="36">
        <f t="shared" si="1"/>
        <v>6122</v>
      </c>
      <c r="U13" s="35">
        <v>0</v>
      </c>
      <c r="V13" s="36">
        <v>0</v>
      </c>
      <c r="W13" s="35">
        <v>6644.9</v>
      </c>
      <c r="X13" s="36">
        <v>6122</v>
      </c>
      <c r="Y13" s="35">
        <v>127500</v>
      </c>
      <c r="Z13" s="35">
        <v>57277.3</v>
      </c>
      <c r="AA13" s="36">
        <v>104004.9</v>
      </c>
      <c r="AB13" s="36">
        <v>40228.800000000003</v>
      </c>
      <c r="AC13" s="36">
        <f t="shared" si="2"/>
        <v>6644.9</v>
      </c>
      <c r="AD13" s="36">
        <f t="shared" si="3"/>
        <v>6122</v>
      </c>
      <c r="AE13" s="35">
        <v>0</v>
      </c>
      <c r="AF13" s="36">
        <v>0</v>
      </c>
      <c r="AG13" s="35">
        <v>6644.9</v>
      </c>
      <c r="AH13" s="36">
        <v>6122</v>
      </c>
      <c r="AI13" s="34" t="s">
        <v>43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22</v>
      </c>
      <c r="J14" s="37">
        <v>23</v>
      </c>
      <c r="K14" s="35">
        <v>13</v>
      </c>
      <c r="L14" s="35">
        <v>14</v>
      </c>
      <c r="M14" s="35">
        <v>739</v>
      </c>
      <c r="N14" s="35">
        <v>889</v>
      </c>
      <c r="O14" s="35">
        <v>313413.8</v>
      </c>
      <c r="P14" s="35">
        <v>249492.6</v>
      </c>
      <c r="Q14" s="36">
        <v>396792.8</v>
      </c>
      <c r="R14" s="36">
        <v>302264.40000000002</v>
      </c>
      <c r="S14" s="36">
        <f t="shared" si="0"/>
        <v>21675.1</v>
      </c>
      <c r="T14" s="36">
        <f t="shared" si="1"/>
        <v>38882.6</v>
      </c>
      <c r="U14" s="35">
        <v>0</v>
      </c>
      <c r="V14" s="36">
        <v>0</v>
      </c>
      <c r="W14" s="35">
        <v>21675.1</v>
      </c>
      <c r="X14" s="36">
        <v>38882.6</v>
      </c>
      <c r="Y14" s="35">
        <v>164570</v>
      </c>
      <c r="Z14" s="35">
        <v>99351.9</v>
      </c>
      <c r="AA14" s="36">
        <v>172606.6</v>
      </c>
      <c r="AB14" s="36">
        <v>141275.29999999999</v>
      </c>
      <c r="AC14" s="36">
        <f t="shared" si="2"/>
        <v>15295.9</v>
      </c>
      <c r="AD14" s="36">
        <f t="shared" si="3"/>
        <v>18849.599999999999</v>
      </c>
      <c r="AE14" s="35">
        <v>0</v>
      </c>
      <c r="AF14" s="36">
        <v>0</v>
      </c>
      <c r="AG14" s="35">
        <v>15295.9</v>
      </c>
      <c r="AH14" s="36">
        <v>18849.599999999999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80</v>
      </c>
      <c r="N15" s="35">
        <v>80</v>
      </c>
      <c r="O15" s="35">
        <v>24088.1</v>
      </c>
      <c r="P15" s="35">
        <v>24088.1</v>
      </c>
      <c r="Q15" s="35">
        <v>26016.2</v>
      </c>
      <c r="R15" s="35">
        <v>26016.2</v>
      </c>
      <c r="S15" s="36">
        <f t="shared" si="0"/>
        <v>1792.4</v>
      </c>
      <c r="T15" s="36">
        <f t="shared" si="1"/>
        <v>1816.6</v>
      </c>
      <c r="U15" s="35">
        <v>0</v>
      </c>
      <c r="V15" s="36">
        <v>0</v>
      </c>
      <c r="W15" s="35">
        <v>1792.4</v>
      </c>
      <c r="X15" s="35">
        <v>1816.6</v>
      </c>
      <c r="Y15" s="35">
        <v>13825</v>
      </c>
      <c r="Z15" s="35">
        <v>13825</v>
      </c>
      <c r="AA15" s="35">
        <v>14800</v>
      </c>
      <c r="AB15" s="35">
        <v>14800</v>
      </c>
      <c r="AC15" s="36">
        <f t="shared" si="2"/>
        <v>1792.4</v>
      </c>
      <c r="AD15" s="43">
        <f>AF15+AH15</f>
        <v>1816.6</v>
      </c>
      <c r="AE15" s="35">
        <v>0</v>
      </c>
      <c r="AF15" s="36">
        <v>0</v>
      </c>
      <c r="AG15" s="35">
        <v>1792.4</v>
      </c>
      <c r="AH15" s="43">
        <v>1816.6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58</v>
      </c>
      <c r="N16" s="35">
        <v>61</v>
      </c>
      <c r="O16" s="35">
        <v>48112.5</v>
      </c>
      <c r="P16" s="35">
        <v>46343.1</v>
      </c>
      <c r="Q16" s="35">
        <v>68802</v>
      </c>
      <c r="R16" s="35">
        <v>57809.8</v>
      </c>
      <c r="S16" s="36">
        <f t="shared" si="0"/>
        <v>1773.3</v>
      </c>
      <c r="T16" s="36">
        <f t="shared" si="1"/>
        <v>1987.2</v>
      </c>
      <c r="U16" s="35">
        <v>0</v>
      </c>
      <c r="V16" s="36">
        <v>0</v>
      </c>
      <c r="W16" s="35">
        <v>1773.3</v>
      </c>
      <c r="X16" s="35">
        <v>1987.2</v>
      </c>
      <c r="Y16" s="35">
        <v>13000</v>
      </c>
      <c r="Z16" s="35">
        <v>12999.9</v>
      </c>
      <c r="AA16" s="35">
        <v>16402</v>
      </c>
      <c r="AB16" s="35">
        <v>15425</v>
      </c>
      <c r="AC16" s="36">
        <f t="shared" si="2"/>
        <v>1260.3</v>
      </c>
      <c r="AD16" s="36">
        <f t="shared" si="3"/>
        <v>1162.7</v>
      </c>
      <c r="AE16" s="35">
        <v>0</v>
      </c>
      <c r="AF16" s="36">
        <v>0</v>
      </c>
      <c r="AG16" s="35">
        <v>1260.3</v>
      </c>
      <c r="AH16" s="35">
        <v>1162.7</v>
      </c>
      <c r="AI16" s="34"/>
    </row>
    <row r="17" spans="1:35" s="6" customFormat="1" ht="21" customHeight="1">
      <c r="A17" s="45" t="s">
        <v>36</v>
      </c>
      <c r="B17" s="45"/>
      <c r="C17" s="35">
        <f>SUM(C11:C16)</f>
        <v>7</v>
      </c>
      <c r="D17" s="35">
        <f t="shared" ref="D17:AH17" si="4">SUM(D11:D16)</f>
        <v>9</v>
      </c>
      <c r="E17" s="35">
        <f t="shared" si="4"/>
        <v>2084.5</v>
      </c>
      <c r="F17" s="35">
        <f t="shared" si="4"/>
        <v>1950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127</v>
      </c>
      <c r="K17" s="35">
        <f t="shared" si="4"/>
        <v>58</v>
      </c>
      <c r="L17" s="35">
        <f t="shared" si="4"/>
        <v>59</v>
      </c>
      <c r="M17" s="35">
        <f t="shared" si="4"/>
        <v>3595</v>
      </c>
      <c r="N17" s="35">
        <f t="shared" si="4"/>
        <v>4127</v>
      </c>
      <c r="O17" s="35">
        <f t="shared" si="4"/>
        <v>2029578.5000000002</v>
      </c>
      <c r="P17" s="35">
        <f t="shared" si="4"/>
        <v>1668581.7000000004</v>
      </c>
      <c r="Q17" s="35">
        <f t="shared" si="4"/>
        <v>2151178.9</v>
      </c>
      <c r="R17" s="35">
        <f t="shared" si="4"/>
        <v>1697430.9</v>
      </c>
      <c r="S17" s="35">
        <f t="shared" si="4"/>
        <v>190162.9</v>
      </c>
      <c r="T17" s="35">
        <f t="shared" si="4"/>
        <v>199007.00000000003</v>
      </c>
      <c r="U17" s="35">
        <f t="shared" si="4"/>
        <v>0</v>
      </c>
      <c r="V17" s="35">
        <f t="shared" si="4"/>
        <v>0</v>
      </c>
      <c r="W17" s="35">
        <f>SUM(W11:W16)</f>
        <v>190162.9</v>
      </c>
      <c r="X17" s="35">
        <f>SUM(X11:X16)</f>
        <v>199007.00000000003</v>
      </c>
      <c r="Y17" s="35">
        <f t="shared" si="4"/>
        <v>871413</v>
      </c>
      <c r="Z17" s="35">
        <f t="shared" si="4"/>
        <v>665498.60000000009</v>
      </c>
      <c r="AA17" s="35">
        <f t="shared" si="4"/>
        <v>947961.4</v>
      </c>
      <c r="AB17" s="35">
        <f t="shared" si="4"/>
        <v>736423.40000000014</v>
      </c>
      <c r="AC17" s="35">
        <f t="shared" si="4"/>
        <v>127675.29999999999</v>
      </c>
      <c r="AD17" s="35">
        <f t="shared" si="4"/>
        <v>110991.50000000001</v>
      </c>
      <c r="AE17" s="35">
        <f t="shared" si="4"/>
        <v>0</v>
      </c>
      <c r="AF17" s="35">
        <f t="shared" si="4"/>
        <v>0</v>
      </c>
      <c r="AG17" s="35">
        <f t="shared" si="4"/>
        <v>127675.29999999999</v>
      </c>
      <c r="AH17" s="35">
        <f t="shared" si="4"/>
        <v>110991.50000000001</v>
      </c>
      <c r="AI17" s="35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tabSelected="1"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L8" sqref="L8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7" t="s">
        <v>38</v>
      </c>
      <c r="C2" s="77"/>
      <c r="D2" s="77"/>
      <c r="E2" s="77"/>
      <c r="F2" s="77"/>
      <c r="G2" s="77"/>
      <c r="H2" s="77"/>
      <c r="I2" s="77"/>
    </row>
    <row r="3" spans="1:9" ht="18.75" customHeight="1">
      <c r="B3" s="17"/>
      <c r="C3" s="17"/>
      <c r="D3" s="17"/>
      <c r="E3" s="78"/>
      <c r="F3" s="78"/>
      <c r="G3" s="25"/>
      <c r="I3" s="19" t="s">
        <v>21</v>
      </c>
    </row>
    <row r="4" spans="1:9" ht="21.75" customHeight="1">
      <c r="A4" s="79" t="s">
        <v>22</v>
      </c>
      <c r="B4" s="82" t="s">
        <v>0</v>
      </c>
      <c r="C4" s="85" t="s">
        <v>23</v>
      </c>
      <c r="D4" s="47"/>
      <c r="E4" s="87" t="s">
        <v>24</v>
      </c>
      <c r="F4" s="88"/>
      <c r="G4" s="88"/>
      <c r="H4" s="88"/>
      <c r="I4" s="89"/>
    </row>
    <row r="5" spans="1:9" ht="27.75" customHeight="1">
      <c r="A5" s="80"/>
      <c r="B5" s="83"/>
      <c r="C5" s="47"/>
      <c r="D5" s="47"/>
      <c r="E5" s="86" t="s">
        <v>26</v>
      </c>
      <c r="F5" s="86"/>
      <c r="G5" s="63" t="s">
        <v>28</v>
      </c>
      <c r="H5" s="65"/>
      <c r="I5" s="47" t="s">
        <v>27</v>
      </c>
    </row>
    <row r="6" spans="1:9" ht="23.25" customHeight="1">
      <c r="A6" s="80"/>
      <c r="B6" s="83"/>
      <c r="C6" s="47"/>
      <c r="D6" s="47"/>
      <c r="E6" s="86"/>
      <c r="F6" s="86"/>
      <c r="G6" s="66"/>
      <c r="H6" s="68"/>
      <c r="I6" s="47"/>
    </row>
    <row r="7" spans="1:9" ht="9" hidden="1" customHeight="1">
      <c r="A7" s="80"/>
      <c r="B7" s="83"/>
      <c r="C7" s="47"/>
      <c r="D7" s="47"/>
      <c r="E7" s="86"/>
      <c r="F7" s="86"/>
      <c r="G7" s="66"/>
      <c r="H7" s="68"/>
      <c r="I7" s="47"/>
    </row>
    <row r="8" spans="1:9" ht="67.5" customHeight="1">
      <c r="A8" s="80"/>
      <c r="B8" s="83"/>
      <c r="C8" s="47"/>
      <c r="D8" s="47"/>
      <c r="E8" s="86"/>
      <c r="F8" s="86"/>
      <c r="G8" s="69"/>
      <c r="H8" s="71"/>
      <c r="I8" s="47"/>
    </row>
    <row r="9" spans="1:9" s="20" customFormat="1" ht="33.75" customHeight="1">
      <c r="A9" s="81"/>
      <c r="B9" s="84"/>
      <c r="C9" s="30">
        <v>44742</v>
      </c>
      <c r="D9" s="30">
        <v>45107</v>
      </c>
      <c r="E9" s="30">
        <v>44742</v>
      </c>
      <c r="F9" s="30">
        <v>45107</v>
      </c>
      <c r="G9" s="30">
        <v>44742</v>
      </c>
      <c r="H9" s="30">
        <v>45107</v>
      </c>
      <c r="I9" s="30">
        <v>45107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90" t="s">
        <v>32</v>
      </c>
      <c r="C11" s="28">
        <f>E11</f>
        <v>93969.278999999995</v>
      </c>
      <c r="D11" s="28">
        <f t="shared" ref="D11:D16" si="0">F11</f>
        <v>85499.5</v>
      </c>
      <c r="E11" s="44">
        <v>93969.278999999995</v>
      </c>
      <c r="F11" s="28">
        <v>85499.5</v>
      </c>
      <c r="G11" s="41"/>
      <c r="H11" s="40"/>
      <c r="I11" s="28"/>
    </row>
    <row r="12" spans="1:9" ht="20.25" customHeight="1">
      <c r="A12" s="23">
        <v>2</v>
      </c>
      <c r="B12" s="90" t="s">
        <v>41</v>
      </c>
      <c r="C12" s="28">
        <f t="shared" ref="C12:C16" si="1">E12</f>
        <v>13923.77</v>
      </c>
      <c r="D12" s="28">
        <f t="shared" si="0"/>
        <v>17687.8</v>
      </c>
      <c r="E12" s="44">
        <v>13923.77</v>
      </c>
      <c r="F12" s="28">
        <v>17687.8</v>
      </c>
      <c r="G12" s="28"/>
      <c r="H12" s="42"/>
      <c r="I12" s="28"/>
    </row>
    <row r="13" spans="1:9" ht="20.25" customHeight="1">
      <c r="A13" s="23">
        <v>3</v>
      </c>
      <c r="B13" s="90" t="s">
        <v>37</v>
      </c>
      <c r="C13" s="28">
        <f t="shared" si="1"/>
        <v>1507.4929999999999</v>
      </c>
      <c r="D13" s="28">
        <f t="shared" si="0"/>
        <v>1937.4</v>
      </c>
      <c r="E13" s="44">
        <v>1507.4929999999999</v>
      </c>
      <c r="F13" s="28">
        <v>1937.4</v>
      </c>
      <c r="G13" s="28"/>
      <c r="H13" s="42"/>
      <c r="I13" s="28"/>
    </row>
    <row r="14" spans="1:9">
      <c r="A14" s="29">
        <v>4</v>
      </c>
      <c r="B14" s="90" t="s">
        <v>33</v>
      </c>
      <c r="C14" s="28">
        <f t="shared" si="1"/>
        <v>8284.2549999999992</v>
      </c>
      <c r="D14" s="28">
        <f t="shared" si="0"/>
        <v>15644</v>
      </c>
      <c r="E14" s="44">
        <v>8284.2549999999992</v>
      </c>
      <c r="F14" s="28">
        <v>15644</v>
      </c>
      <c r="G14" s="28"/>
      <c r="H14" s="42"/>
      <c r="I14" s="28"/>
    </row>
    <row r="15" spans="1:9">
      <c r="A15" s="29">
        <v>5</v>
      </c>
      <c r="B15" s="90" t="s">
        <v>34</v>
      </c>
      <c r="C15" s="28">
        <f t="shared" si="1"/>
        <v>1483.645</v>
      </c>
      <c r="D15" s="28">
        <f t="shared" si="0"/>
        <v>1382</v>
      </c>
      <c r="E15" s="44">
        <v>1483.645</v>
      </c>
      <c r="F15" s="28">
        <v>1382</v>
      </c>
      <c r="G15" s="28"/>
      <c r="H15" s="42"/>
      <c r="I15" s="28"/>
    </row>
    <row r="16" spans="1:9">
      <c r="A16" s="29">
        <v>6</v>
      </c>
      <c r="B16" s="90" t="s">
        <v>35</v>
      </c>
      <c r="C16" s="28">
        <f t="shared" si="1"/>
        <v>610.85199999999998</v>
      </c>
      <c r="D16" s="28">
        <f t="shared" si="0"/>
        <v>1384</v>
      </c>
      <c r="E16" s="44">
        <v>610.85199999999998</v>
      </c>
      <c r="F16" s="28">
        <v>1384</v>
      </c>
      <c r="G16" s="28"/>
      <c r="H16" s="42"/>
      <c r="I16" s="28"/>
    </row>
    <row r="17" spans="1:9">
      <c r="A17" s="75" t="s">
        <v>36</v>
      </c>
      <c r="B17" s="76"/>
      <c r="C17" s="28">
        <f>SUM(C11:C16)</f>
        <v>119779.29400000001</v>
      </c>
      <c r="D17" s="28">
        <f t="shared" ref="D17:I17" si="2">SUM(D11:D16)</f>
        <v>123534.7</v>
      </c>
      <c r="E17" s="28">
        <f>SUM(E11:E16)</f>
        <v>119779.29400000001</v>
      </c>
      <c r="F17" s="28">
        <f>SUM(F11:F16)</f>
        <v>123534.7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E11" name="Range5_2_7"/>
    <protectedRange sqref="E12" name="Range5_2_7_1"/>
    <protectedRange sqref="E13:E16" name="Range5_2_7_2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F12:F17 E17">
    <cfRule type="cellIs" dxfId="1" priority="74" stopIfTrue="1" operator="lessThan">
      <formula>-60</formula>
    </cfRule>
  </conditionalFormatting>
  <conditionalFormatting sqref="C11:C16 C12:D17 F12:F17 E17">
    <cfRule type="cellIs" dxfId="0" priority="7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2023-07-11T06:29:24Z</dcterms:modified>
  <cp:keywords>https://mul2-shirak.gov.am/tasks/416698/oneclick/Shirak-DZEVACHAP_HOAK-30.06.2023.xsls.xlsx?token=741efe6f2914a926f49ef4ac737dfe95</cp:keywords>
</cp:coreProperties>
</file>