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firstSheet="1" activeTab="1"/>
  </bookViews>
  <sheets>
    <sheet name="Caxs g.d." sheetId="1" state="hidden" r:id="rId1"/>
    <sheet name="Caxser tntesagitakan" sheetId="2" r:id="rId2"/>
    <sheet name="Caxs g.das." sheetId="3" r:id="rId3"/>
  </sheets>
  <definedNames>
    <definedName name="_xlnm.Print_Titles" localSheetId="0">'Caxs g.d.'!$B:$B,'Caxs g.d.'!$4:$9</definedName>
  </definedNames>
  <calcPr fullCalcOnLoad="1"/>
</workbook>
</file>

<file path=xl/sharedStrings.xml><?xml version="1.0" encoding="utf-8"?>
<sst xmlns="http://schemas.openxmlformats.org/spreadsheetml/2006/main" count="555" uniqueCount="140">
  <si>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</si>
  <si>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</si>
  <si>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</si>
  <si>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</si>
  <si>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</si>
  <si>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</si>
  <si>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</si>
  <si>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</si>
  <si>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</si>
  <si>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</si>
  <si>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</si>
  <si>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</si>
  <si>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</si>
  <si>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</si>
  <si>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</si>
  <si>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</si>
  <si>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</si>
  <si>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</si>
  <si>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</si>
  <si>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</si>
  <si>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</si>
  <si>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</si>
  <si>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</si>
  <si>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</si>
  <si>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</si>
  <si>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</si>
  <si>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</si>
  <si>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</si>
  <si>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</si>
  <si>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</si>
  <si>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</si>
  <si>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</si>
  <si>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</si>
  <si>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</si>
  <si>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</si>
  <si>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</si>
  <si>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</si>
  <si>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</si>
  <si>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</si>
  <si>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</si>
  <si>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</si>
  <si>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</si>
  <si>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</si>
  <si>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</si>
  <si>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</si>
  <si>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</si>
  <si>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</si>
  <si>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</si>
  <si>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</si>
  <si>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</si>
  <si>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</si>
  <si>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</si>
  <si>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</si>
  <si>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</si>
  <si>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</si>
  <si>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</si>
  <si>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</si>
  <si>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</si>
  <si>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</si>
  <si>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</si>
  <si>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</si>
  <si>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</si>
  <si>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</si>
  <si>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</si>
  <si>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</si>
  <si>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</si>
  <si>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</si>
  <si>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</si>
  <si>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</si>
  <si>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</si>
  <si>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</si>
  <si>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</si>
  <si>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</si>
  <si>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</si>
  <si>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</si>
  <si>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</si>
  <si>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</si>
  <si>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</si>
  <si>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</si>
  <si>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</si>
  <si>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</si>
  <si>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</si>
  <si>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</si>
  <si>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</si>
  <si>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</si>
  <si>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</si>
  <si>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</si>
  <si>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</si>
  <si>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</si>
  <si>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</si>
  <si>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</si>
  <si>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</si>
  <si>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</si>
  <si>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</si>
  <si>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>Ñ³í»Éí³Í 3.</t>
  </si>
  <si>
    <t>208001 ¶ÛáõÙñÇ ù.</t>
  </si>
  <si>
    <t>208002 ²ñÃÇÏ ù.</t>
  </si>
  <si>
    <t>208003 Ø³ñ³ÉÇÏ ù.</t>
  </si>
  <si>
    <t>208007 ²ËáõñÛ³Ý</t>
  </si>
  <si>
    <t>208010 ²Ù³ëÇ³</t>
  </si>
  <si>
    <t>208015 ²ßáóù</t>
  </si>
  <si>
    <t xml:space="preserve">  ÀÜ¸²ØºÜÀ</t>
  </si>
  <si>
    <t>²Ùë³ÃÇí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</si>
  <si>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</si>
  <si>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</si>
  <si>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</si>
  <si>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</si>
  <si>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</si>
  <si>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</si>
  <si>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</si>
  <si>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</si>
  <si>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</si>
  <si>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</si>
  <si>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</si>
  <si>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</si>
  <si>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</si>
  <si>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</si>
  <si>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</si>
  <si>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</si>
  <si>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</si>
  <si>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</si>
  <si>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</si>
  <si>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</si>
  <si>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</si>
  <si>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</si>
  <si>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</si>
  <si>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</si>
  <si>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</si>
  <si>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</si>
  <si>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</si>
  <si>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</si>
  <si>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</si>
  <si>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</si>
  <si>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</si>
  <si>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</si>
  <si>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</si>
  <si>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</si>
  <si>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ՀՀ Շիրակի մարզի համայնքների 2023 թվականի բյուջեների ծախսերի /ըստ ծախսերի տնտեսագիտական դասակարգման/ պլան կատարողականը 2023 թվականի սեպտեմբերի 30-ի դրությամբ</t>
  </si>
  <si>
    <t>ՀՀ Շիրակի մարզի համայնքների 2023 թվականի բյուջեների ծախսերի /ըստ ծախսերի գործառնական դասակարգման/ պլան կատարողականը 2023 թվականի սեպտեմբերի 30-ի դրությամբ</t>
  </si>
  <si>
    <t>(հազար ՀՀ դրամ)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</si>
</sst>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6" borderId="10" xfId="0" applyNumberFormat="1" applyFont="1" applyFill="1" applyBorder="1" applyAlignment="1">
      <alignment horizontal="right" vertical="center" wrapText="1"/>
    </xf>
    <xf numFmtId="196" fontId="3" fillId="36" borderId="10" xfId="0" applyNumberFormat="1" applyFont="1" applyFill="1" applyBorder="1" applyAlignment="1">
      <alignment horizontal="right"/>
    </xf>
    <xf numFmtId="0" fontId="4" fillId="37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5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207" fontId="13" fillId="39" borderId="10" xfId="0" applyNumberFormat="1" applyFont="1" applyFill="1" applyBorder="1" applyAlignment="1" applyProtection="1">
      <alignment horizontal="left" vertical="center"/>
      <protection locked="0"/>
    </xf>
    <xf numFmtId="207" fontId="4" fillId="0" borderId="10" xfId="0" applyNumberFormat="1" applyFont="1" applyBorder="1" applyAlignment="1" applyProtection="1">
      <alignment/>
      <protection locked="0"/>
    </xf>
    <xf numFmtId="3" fontId="20" fillId="39" borderId="10" xfId="0" applyNumberFormat="1" applyFont="1" applyFill="1" applyBorder="1" applyAlignment="1" applyProtection="1">
      <alignment horizontal="center" vertical="center" wrapText="1"/>
      <protection locked="0"/>
    </xf>
    <xf numFmtId="207" fontId="27" fillId="0" borderId="0" xfId="0" applyNumberFormat="1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39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vertical="center" wrapText="1"/>
      <protection/>
    </xf>
    <xf numFmtId="0" fontId="21" fillId="4" borderId="15" xfId="0" applyFont="1" applyFill="1" applyBorder="1" applyAlignment="1" applyProtection="1">
      <alignment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vertical="center" wrapText="1"/>
      <protection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 locked="0"/>
    </xf>
    <xf numFmtId="0" fontId="20" fillId="39" borderId="10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left" vertical="center"/>
      <protection locked="0"/>
    </xf>
    <xf numFmtId="207" fontId="20" fillId="0" borderId="10" xfId="33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39" borderId="17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9" borderId="17" xfId="0" applyNumberFormat="1" applyFont="1" applyFill="1" applyBorder="1" applyAlignment="1" applyProtection="1">
      <alignment horizontal="center" vertical="center" wrapText="1"/>
      <protection/>
    </xf>
    <xf numFmtId="0" fontId="7" fillId="39" borderId="13" xfId="0" applyNumberFormat="1" applyFont="1" applyFill="1" applyBorder="1" applyAlignment="1" applyProtection="1">
      <alignment horizontal="center" vertical="center" wrapText="1"/>
      <protection/>
    </xf>
    <xf numFmtId="0" fontId="7" fillId="39" borderId="18" xfId="0" applyNumberFormat="1" applyFont="1" applyFill="1" applyBorder="1" applyAlignment="1" applyProtection="1">
      <alignment horizontal="center" vertical="center" wrapText="1"/>
      <protection/>
    </xf>
    <xf numFmtId="0" fontId="7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39" borderId="0" xfId="0" applyNumberFormat="1" applyFont="1" applyFill="1" applyBorder="1" applyAlignment="1" applyProtection="1">
      <alignment horizontal="center" vertical="center" wrapText="1"/>
      <protection/>
    </xf>
    <xf numFmtId="0" fontId="7" fillId="39" borderId="22" xfId="0" applyNumberFormat="1" applyFont="1" applyFill="1" applyBorder="1" applyAlignment="1" applyProtection="1">
      <alignment horizontal="center" vertical="center" wrapText="1"/>
      <protection/>
    </xf>
    <xf numFmtId="0" fontId="7" fillId="39" borderId="19" xfId="0" applyNumberFormat="1" applyFont="1" applyFill="1" applyBorder="1" applyAlignment="1" applyProtection="1">
      <alignment horizontal="center" vertical="center" wrapText="1"/>
      <protection/>
    </xf>
    <xf numFmtId="0" fontId="7" fillId="39" borderId="12" xfId="0" applyNumberFormat="1" applyFont="1" applyFill="1" applyBorder="1" applyAlignment="1" applyProtection="1">
      <alignment horizontal="center" vertical="center" wrapText="1"/>
      <protection/>
    </xf>
    <xf numFmtId="0" fontId="7" fillId="39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2" borderId="18" xfId="0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1" fillId="4" borderId="17" xfId="0" applyNumberFormat="1" applyFont="1" applyFill="1" applyBorder="1" applyAlignment="1" applyProtection="1">
      <alignment horizontal="center" vertical="center" wrapText="1"/>
      <protection/>
    </xf>
    <xf numFmtId="0" fontId="21" fillId="4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8" xfId="0" applyNumberFormat="1" applyFont="1" applyFill="1" applyBorder="1" applyAlignment="1" applyProtection="1">
      <alignment horizontal="center" vertical="center" wrapText="1"/>
      <protection/>
    </xf>
    <xf numFmtId="0" fontId="21" fillId="4" borderId="21" xfId="0" applyNumberFormat="1" applyFont="1" applyFill="1" applyBorder="1" applyAlignment="1" applyProtection="1">
      <alignment horizontal="center" vertical="center" wrapText="1"/>
      <protection/>
    </xf>
    <xf numFmtId="0" fontId="21" fillId="4" borderId="0" xfId="0" applyNumberFormat="1" applyFont="1" applyFill="1" applyBorder="1" applyAlignment="1" applyProtection="1">
      <alignment horizontal="center" vertical="center" wrapText="1"/>
      <protection/>
    </xf>
    <xf numFmtId="0" fontId="21" fillId="4" borderId="22" xfId="0" applyNumberFormat="1" applyFont="1" applyFill="1" applyBorder="1" applyAlignment="1" applyProtection="1">
      <alignment horizontal="center" vertical="center" wrapText="1"/>
      <protection/>
    </xf>
    <xf numFmtId="4" fontId="25" fillId="34" borderId="16" xfId="0" applyNumberFormat="1" applyFont="1" applyFill="1" applyBorder="1" applyAlignment="1" applyProtection="1">
      <alignment horizontal="center" vertical="center" wrapText="1"/>
      <protection/>
    </xf>
    <xf numFmtId="4" fontId="25" fillId="34" borderId="14" xfId="0" applyNumberFormat="1" applyFont="1" applyFill="1" applyBorder="1" applyAlignment="1" applyProtection="1">
      <alignment horizontal="center" vertical="center" wrapText="1"/>
      <protection/>
    </xf>
    <xf numFmtId="4" fontId="25" fillId="34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5" fillId="4" borderId="14" xfId="0" applyNumberFormat="1" applyFont="1" applyFill="1" applyBorder="1" applyAlignment="1" applyProtection="1">
      <alignment horizontal="center" vertical="center" wrapText="1"/>
      <protection/>
    </xf>
    <xf numFmtId="4" fontId="20" fillId="34" borderId="16" xfId="0" applyNumberFormat="1" applyFont="1" applyFill="1" applyBorder="1" applyAlignment="1" applyProtection="1">
      <alignment horizontal="center" vertical="center" wrapText="1"/>
      <protection/>
    </xf>
    <xf numFmtId="4" fontId="20" fillId="34" borderId="14" xfId="0" applyNumberFormat="1" applyFont="1" applyFill="1" applyBorder="1" applyAlignment="1" applyProtection="1">
      <alignment horizontal="center" vertical="center" wrapText="1"/>
      <protection/>
    </xf>
    <xf numFmtId="4" fontId="20" fillId="34" borderId="15" xfId="0" applyNumberFormat="1" applyFont="1" applyFill="1" applyBorder="1" applyAlignment="1" applyProtection="1">
      <alignment horizontal="center" vertical="center" wrapText="1"/>
      <protection/>
    </xf>
    <xf numFmtId="4" fontId="20" fillId="5" borderId="16" xfId="0" applyNumberFormat="1" applyFont="1" applyFill="1" applyBorder="1" applyAlignment="1" applyProtection="1">
      <alignment horizontal="center" vertical="center" wrapText="1"/>
      <protection/>
    </xf>
    <xf numFmtId="4" fontId="20" fillId="5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4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0" fontId="21" fillId="2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4" borderId="16" xfId="0" applyNumberFormat="1" applyFont="1" applyFill="1" applyBorder="1" applyAlignment="1" applyProtection="1">
      <alignment horizontal="center" vertical="center" wrapText="1"/>
      <protection/>
    </xf>
    <xf numFmtId="0" fontId="21" fillId="4" borderId="15" xfId="0" applyNumberFormat="1" applyFont="1" applyFill="1" applyBorder="1" applyAlignment="1" applyProtection="1">
      <alignment horizontal="center" vertical="center" wrapText="1"/>
      <protection/>
    </xf>
    <xf numFmtId="0" fontId="21" fillId="4" borderId="10" xfId="0" applyFont="1" applyFill="1" applyBorder="1" applyAlignment="1" applyProtection="1">
      <alignment horizontal="center" vertical="center" wrapText="1"/>
      <protection/>
    </xf>
    <xf numFmtId="0" fontId="20" fillId="4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 locked="0"/>
    </xf>
    <xf numFmtId="0" fontId="20" fillId="34" borderId="16" xfId="0" applyFont="1" applyFill="1" applyBorder="1" applyAlignment="1" applyProtection="1">
      <alignment horizontal="center" vertical="center" wrapText="1"/>
      <protection/>
    </xf>
    <xf numFmtId="0" fontId="20" fillId="34" borderId="1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0" fontId="21" fillId="39" borderId="17" xfId="0" applyNumberFormat="1" applyFont="1" applyFill="1" applyBorder="1" applyAlignment="1" applyProtection="1">
      <alignment horizontal="center" vertical="center" wrapText="1"/>
      <protection/>
    </xf>
    <xf numFmtId="0" fontId="21" fillId="39" borderId="13" xfId="0" applyNumberFormat="1" applyFont="1" applyFill="1" applyBorder="1" applyAlignment="1" applyProtection="1">
      <alignment horizontal="center" vertical="center" wrapText="1"/>
      <protection/>
    </xf>
    <xf numFmtId="0" fontId="21" fillId="39" borderId="21" xfId="0" applyNumberFormat="1" applyFont="1" applyFill="1" applyBorder="1" applyAlignment="1" applyProtection="1">
      <alignment horizontal="center" vertical="center" wrapText="1"/>
      <protection/>
    </xf>
    <xf numFmtId="0" fontId="21" fillId="39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39" borderId="18" xfId="0" applyNumberFormat="1" applyFont="1" applyFill="1" applyBorder="1" applyAlignment="1" applyProtection="1">
      <alignment horizontal="center" vertical="center" wrapText="1"/>
      <protection/>
    </xf>
    <xf numFmtId="0" fontId="21" fillId="39" borderId="19" xfId="0" applyNumberFormat="1" applyFont="1" applyFill="1" applyBorder="1" applyAlignment="1" applyProtection="1">
      <alignment horizontal="center" vertical="center" wrapText="1"/>
      <protection/>
    </xf>
    <xf numFmtId="0" fontId="21" fillId="39" borderId="12" xfId="0" applyNumberFormat="1" applyFont="1" applyFill="1" applyBorder="1" applyAlignment="1" applyProtection="1">
      <alignment horizontal="center" vertical="center" wrapText="1"/>
      <protection/>
    </xf>
    <xf numFmtId="0" fontId="21" fillId="39" borderId="20" xfId="0" applyNumberFormat="1" applyFont="1" applyFill="1" applyBorder="1" applyAlignment="1" applyProtection="1">
      <alignment horizontal="center" vertical="center" wrapText="1"/>
      <protection/>
    </xf>
    <xf numFmtId="0" fontId="21" fillId="39" borderId="16" xfId="0" applyNumberFormat="1" applyFont="1" applyFill="1" applyBorder="1" applyAlignment="1" applyProtection="1">
      <alignment horizontal="center" vertical="center" wrapText="1"/>
      <protection/>
    </xf>
    <xf numFmtId="0" fontId="21" fillId="39" borderId="14" xfId="0" applyNumberFormat="1" applyFont="1" applyFill="1" applyBorder="1" applyAlignment="1" applyProtection="1">
      <alignment horizontal="center" vertical="center" wrapText="1"/>
      <protection/>
    </xf>
    <xf numFmtId="0" fontId="21" fillId="39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39" borderId="22" xfId="0" applyNumberFormat="1" applyFont="1" applyFill="1" applyBorder="1" applyAlignment="1" applyProtection="1">
      <alignment horizontal="center" vertical="center" wrapText="1"/>
      <protection/>
    </xf>
    <xf numFmtId="0" fontId="21" fillId="2" borderId="17" xfId="0" applyFont="1" applyFill="1" applyBorder="1" applyAlignment="1" applyProtection="1">
      <alignment horizontal="left" vertical="center" wrapText="1"/>
      <protection/>
    </xf>
    <xf numFmtId="0" fontId="21" fillId="2" borderId="13" xfId="0" applyFont="1" applyFill="1" applyBorder="1" applyAlignment="1" applyProtection="1">
      <alignment horizontal="left" vertical="center" wrapText="1"/>
      <protection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39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12" t="s">
        <v>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13" t="s">
        <v>19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14" t="s">
        <v>6</v>
      </c>
      <c r="AK3" s="11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17" t="s">
        <v>4</v>
      </c>
      <c r="C4" s="115" t="s">
        <v>0</v>
      </c>
      <c r="D4" s="118" t="s">
        <v>20</v>
      </c>
      <c r="E4" s="119"/>
      <c r="F4" s="119"/>
      <c r="G4" s="119"/>
      <c r="H4" s="119"/>
      <c r="I4" s="120"/>
      <c r="J4" s="127" t="s">
        <v>34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9"/>
    </row>
    <row r="5" spans="2:117" ht="16.5" customHeight="1">
      <c r="B5" s="117"/>
      <c r="C5" s="115"/>
      <c r="D5" s="121"/>
      <c r="E5" s="122"/>
      <c r="F5" s="122"/>
      <c r="G5" s="122"/>
      <c r="H5" s="122"/>
      <c r="I5" s="123"/>
      <c r="J5" s="93" t="s">
        <v>35</v>
      </c>
      <c r="K5" s="94"/>
      <c r="L5" s="94"/>
      <c r="M5" s="95"/>
      <c r="N5" s="103" t="s">
        <v>24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5"/>
      <c r="AD5" s="93" t="s">
        <v>37</v>
      </c>
      <c r="AE5" s="94"/>
      <c r="AF5" s="94"/>
      <c r="AG5" s="95"/>
      <c r="AH5" s="93" t="s">
        <v>38</v>
      </c>
      <c r="AI5" s="94"/>
      <c r="AJ5" s="94"/>
      <c r="AK5" s="95"/>
      <c r="AL5" s="93" t="s">
        <v>39</v>
      </c>
      <c r="AM5" s="94"/>
      <c r="AN5" s="94"/>
      <c r="AO5" s="95"/>
      <c r="AP5" s="109" t="s">
        <v>33</v>
      </c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1"/>
      <c r="BR5" s="93" t="s">
        <v>42</v>
      </c>
      <c r="BS5" s="94"/>
      <c r="BT5" s="94"/>
      <c r="BU5" s="95"/>
      <c r="BV5" s="93" t="s">
        <v>43</v>
      </c>
      <c r="BW5" s="94"/>
      <c r="BX5" s="94"/>
      <c r="BY5" s="95"/>
      <c r="BZ5" s="101" t="s">
        <v>30</v>
      </c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2" t="s">
        <v>47</v>
      </c>
      <c r="CQ5" s="102"/>
      <c r="CR5" s="102"/>
      <c r="CS5" s="102"/>
      <c r="CT5" s="79" t="s">
        <v>9</v>
      </c>
      <c r="CU5" s="80"/>
      <c r="CV5" s="80"/>
      <c r="CW5" s="81"/>
      <c r="CX5" s="85" t="s">
        <v>18</v>
      </c>
      <c r="CY5" s="86"/>
      <c r="CZ5" s="86"/>
      <c r="DA5" s="87"/>
      <c r="DB5" s="85" t="s">
        <v>7</v>
      </c>
      <c r="DC5" s="86"/>
      <c r="DD5" s="86"/>
      <c r="DE5" s="87"/>
      <c r="DF5" s="85" t="s">
        <v>8</v>
      </c>
      <c r="DG5" s="86"/>
      <c r="DH5" s="86"/>
      <c r="DI5" s="86"/>
      <c r="DJ5" s="86"/>
      <c r="DK5" s="87"/>
      <c r="DL5" s="100" t="s">
        <v>32</v>
      </c>
      <c r="DM5" s="100"/>
    </row>
    <row r="6" spans="2:117" ht="105.75" customHeight="1">
      <c r="B6" s="117"/>
      <c r="C6" s="115"/>
      <c r="D6" s="124"/>
      <c r="E6" s="125"/>
      <c r="F6" s="125"/>
      <c r="G6" s="125"/>
      <c r="H6" s="125"/>
      <c r="I6" s="126"/>
      <c r="J6" s="96"/>
      <c r="K6" s="97"/>
      <c r="L6" s="97"/>
      <c r="M6" s="98"/>
      <c r="N6" s="82" t="s">
        <v>23</v>
      </c>
      <c r="O6" s="83"/>
      <c r="P6" s="83"/>
      <c r="Q6" s="84"/>
      <c r="R6" s="102" t="s">
        <v>22</v>
      </c>
      <c r="S6" s="102"/>
      <c r="T6" s="102"/>
      <c r="U6" s="102"/>
      <c r="V6" s="102" t="s">
        <v>36</v>
      </c>
      <c r="W6" s="102"/>
      <c r="X6" s="102"/>
      <c r="Y6" s="102"/>
      <c r="Z6" s="102" t="s">
        <v>21</v>
      </c>
      <c r="AA6" s="102"/>
      <c r="AB6" s="102"/>
      <c r="AC6" s="102"/>
      <c r="AD6" s="96"/>
      <c r="AE6" s="97"/>
      <c r="AF6" s="97"/>
      <c r="AG6" s="98"/>
      <c r="AH6" s="96"/>
      <c r="AI6" s="97"/>
      <c r="AJ6" s="97"/>
      <c r="AK6" s="98"/>
      <c r="AL6" s="96"/>
      <c r="AM6" s="97"/>
      <c r="AN6" s="97"/>
      <c r="AO6" s="98"/>
      <c r="AP6" s="106" t="s">
        <v>25</v>
      </c>
      <c r="AQ6" s="107"/>
      <c r="AR6" s="107"/>
      <c r="AS6" s="108"/>
      <c r="AT6" s="106" t="s">
        <v>26</v>
      </c>
      <c r="AU6" s="107"/>
      <c r="AV6" s="107"/>
      <c r="AW6" s="108"/>
      <c r="AX6" s="130" t="s">
        <v>27</v>
      </c>
      <c r="AY6" s="131"/>
      <c r="AZ6" s="131"/>
      <c r="BA6" s="132"/>
      <c r="BB6" s="130" t="s">
        <v>28</v>
      </c>
      <c r="BC6" s="131"/>
      <c r="BD6" s="131"/>
      <c r="BE6" s="132"/>
      <c r="BF6" s="99" t="s">
        <v>29</v>
      </c>
      <c r="BG6" s="99"/>
      <c r="BH6" s="99"/>
      <c r="BI6" s="99"/>
      <c r="BJ6" s="99" t="s">
        <v>40</v>
      </c>
      <c r="BK6" s="99"/>
      <c r="BL6" s="99"/>
      <c r="BM6" s="99"/>
      <c r="BN6" s="99" t="s">
        <v>41</v>
      </c>
      <c r="BO6" s="99"/>
      <c r="BP6" s="99"/>
      <c r="BQ6" s="99"/>
      <c r="BR6" s="96"/>
      <c r="BS6" s="97"/>
      <c r="BT6" s="97"/>
      <c r="BU6" s="98"/>
      <c r="BV6" s="96"/>
      <c r="BW6" s="97"/>
      <c r="BX6" s="97"/>
      <c r="BY6" s="98"/>
      <c r="BZ6" s="134" t="s">
        <v>44</v>
      </c>
      <c r="CA6" s="135"/>
      <c r="CB6" s="135"/>
      <c r="CC6" s="136"/>
      <c r="CD6" s="133" t="s">
        <v>45</v>
      </c>
      <c r="CE6" s="83"/>
      <c r="CF6" s="83"/>
      <c r="CG6" s="84"/>
      <c r="CH6" s="82" t="s">
        <v>46</v>
      </c>
      <c r="CI6" s="83"/>
      <c r="CJ6" s="83"/>
      <c r="CK6" s="84"/>
      <c r="CL6" s="82" t="s">
        <v>48</v>
      </c>
      <c r="CM6" s="83"/>
      <c r="CN6" s="83"/>
      <c r="CO6" s="84"/>
      <c r="CP6" s="102"/>
      <c r="CQ6" s="102"/>
      <c r="CR6" s="102"/>
      <c r="CS6" s="102"/>
      <c r="CT6" s="82"/>
      <c r="CU6" s="83"/>
      <c r="CV6" s="83"/>
      <c r="CW6" s="84"/>
      <c r="CX6" s="88"/>
      <c r="CY6" s="89"/>
      <c r="CZ6" s="89"/>
      <c r="DA6" s="90"/>
      <c r="DB6" s="88"/>
      <c r="DC6" s="89"/>
      <c r="DD6" s="89"/>
      <c r="DE6" s="90"/>
      <c r="DF6" s="88"/>
      <c r="DG6" s="89"/>
      <c r="DH6" s="89"/>
      <c r="DI6" s="89"/>
      <c r="DJ6" s="89"/>
      <c r="DK6" s="90"/>
      <c r="DL6" s="100"/>
      <c r="DM6" s="100"/>
    </row>
    <row r="7" spans="2:117" ht="25.5" customHeight="1">
      <c r="B7" s="117"/>
      <c r="C7" s="115"/>
      <c r="D7" s="78" t="s">
        <v>15</v>
      </c>
      <c r="E7" s="78"/>
      <c r="F7" s="78" t="s">
        <v>14</v>
      </c>
      <c r="G7" s="78"/>
      <c r="H7" s="78" t="s">
        <v>5</v>
      </c>
      <c r="I7" s="78"/>
      <c r="J7" s="78" t="s">
        <v>12</v>
      </c>
      <c r="K7" s="78"/>
      <c r="L7" s="78" t="s">
        <v>13</v>
      </c>
      <c r="M7" s="78"/>
      <c r="N7" s="78" t="s">
        <v>12</v>
      </c>
      <c r="O7" s="78"/>
      <c r="P7" s="78" t="s">
        <v>13</v>
      </c>
      <c r="Q7" s="78"/>
      <c r="R7" s="78" t="s">
        <v>12</v>
      </c>
      <c r="S7" s="78"/>
      <c r="T7" s="78" t="s">
        <v>13</v>
      </c>
      <c r="U7" s="78"/>
      <c r="V7" s="78" t="s">
        <v>12</v>
      </c>
      <c r="W7" s="78"/>
      <c r="X7" s="78" t="s">
        <v>13</v>
      </c>
      <c r="Y7" s="78"/>
      <c r="Z7" s="78" t="s">
        <v>12</v>
      </c>
      <c r="AA7" s="78"/>
      <c r="AB7" s="78" t="s">
        <v>13</v>
      </c>
      <c r="AC7" s="78"/>
      <c r="AD7" s="78" t="s">
        <v>12</v>
      </c>
      <c r="AE7" s="78"/>
      <c r="AF7" s="78" t="s">
        <v>13</v>
      </c>
      <c r="AG7" s="78"/>
      <c r="AH7" s="78" t="s">
        <v>12</v>
      </c>
      <c r="AI7" s="78"/>
      <c r="AJ7" s="78" t="s">
        <v>13</v>
      </c>
      <c r="AK7" s="78"/>
      <c r="AL7" s="78" t="s">
        <v>12</v>
      </c>
      <c r="AM7" s="78"/>
      <c r="AN7" s="78" t="s">
        <v>13</v>
      </c>
      <c r="AO7" s="78"/>
      <c r="AP7" s="78" t="s">
        <v>12</v>
      </c>
      <c r="AQ7" s="78"/>
      <c r="AR7" s="78" t="s">
        <v>13</v>
      </c>
      <c r="AS7" s="78"/>
      <c r="AT7" s="78" t="s">
        <v>12</v>
      </c>
      <c r="AU7" s="78"/>
      <c r="AV7" s="78" t="s">
        <v>13</v>
      </c>
      <c r="AW7" s="78"/>
      <c r="AX7" s="78" t="s">
        <v>12</v>
      </c>
      <c r="AY7" s="78"/>
      <c r="AZ7" s="78" t="s">
        <v>13</v>
      </c>
      <c r="BA7" s="78"/>
      <c r="BB7" s="78" t="s">
        <v>12</v>
      </c>
      <c r="BC7" s="78"/>
      <c r="BD7" s="78" t="s">
        <v>13</v>
      </c>
      <c r="BE7" s="78"/>
      <c r="BF7" s="78" t="s">
        <v>12</v>
      </c>
      <c r="BG7" s="78"/>
      <c r="BH7" s="78" t="s">
        <v>13</v>
      </c>
      <c r="BI7" s="78"/>
      <c r="BJ7" s="78" t="s">
        <v>12</v>
      </c>
      <c r="BK7" s="78"/>
      <c r="BL7" s="78" t="s">
        <v>13</v>
      </c>
      <c r="BM7" s="78"/>
      <c r="BN7" s="78" t="s">
        <v>12</v>
      </c>
      <c r="BO7" s="78"/>
      <c r="BP7" s="78" t="s">
        <v>13</v>
      </c>
      <c r="BQ7" s="78"/>
      <c r="BR7" s="78" t="s">
        <v>12</v>
      </c>
      <c r="BS7" s="78"/>
      <c r="BT7" s="78" t="s">
        <v>13</v>
      </c>
      <c r="BU7" s="78"/>
      <c r="BV7" s="78" t="s">
        <v>12</v>
      </c>
      <c r="BW7" s="78"/>
      <c r="BX7" s="78" t="s">
        <v>13</v>
      </c>
      <c r="BY7" s="78"/>
      <c r="BZ7" s="78" t="s">
        <v>12</v>
      </c>
      <c r="CA7" s="78"/>
      <c r="CB7" s="78" t="s">
        <v>13</v>
      </c>
      <c r="CC7" s="78"/>
      <c r="CD7" s="78" t="s">
        <v>12</v>
      </c>
      <c r="CE7" s="78"/>
      <c r="CF7" s="78" t="s">
        <v>13</v>
      </c>
      <c r="CG7" s="78"/>
      <c r="CH7" s="78" t="s">
        <v>12</v>
      </c>
      <c r="CI7" s="78"/>
      <c r="CJ7" s="78" t="s">
        <v>13</v>
      </c>
      <c r="CK7" s="78"/>
      <c r="CL7" s="78" t="s">
        <v>12</v>
      </c>
      <c r="CM7" s="78"/>
      <c r="CN7" s="78" t="s">
        <v>13</v>
      </c>
      <c r="CO7" s="78"/>
      <c r="CP7" s="78" t="s">
        <v>12</v>
      </c>
      <c r="CQ7" s="78"/>
      <c r="CR7" s="78" t="s">
        <v>13</v>
      </c>
      <c r="CS7" s="78"/>
      <c r="CT7" s="78" t="s">
        <v>12</v>
      </c>
      <c r="CU7" s="78"/>
      <c r="CV7" s="78" t="s">
        <v>13</v>
      </c>
      <c r="CW7" s="78"/>
      <c r="CX7" s="78" t="s">
        <v>12</v>
      </c>
      <c r="CY7" s="78"/>
      <c r="CZ7" s="78" t="s">
        <v>13</v>
      </c>
      <c r="DA7" s="78"/>
      <c r="DB7" s="78" t="s">
        <v>12</v>
      </c>
      <c r="DC7" s="78"/>
      <c r="DD7" s="78" t="s">
        <v>13</v>
      </c>
      <c r="DE7" s="78"/>
      <c r="DF7" s="91" t="s">
        <v>31</v>
      </c>
      <c r="DG7" s="92"/>
      <c r="DH7" s="78" t="s">
        <v>12</v>
      </c>
      <c r="DI7" s="78"/>
      <c r="DJ7" s="78" t="s">
        <v>13</v>
      </c>
      <c r="DK7" s="78"/>
      <c r="DL7" s="78" t="s">
        <v>13</v>
      </c>
      <c r="DM7" s="78"/>
    </row>
    <row r="8" spans="2:117" ht="48" customHeight="1">
      <c r="B8" s="117"/>
      <c r="C8" s="115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16" t="s">
        <v>1</v>
      </c>
      <c r="C21" s="116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tabSelected="1" zoomScalePageLayoutView="0" workbookViewId="0" topLeftCell="A1">
      <selection activeCell="D16" sqref="D16"/>
    </sheetView>
  </sheetViews>
  <sheetFormatPr defaultColWidth="8.796875" defaultRowHeight="15"/>
  <cols>
    <col min="1" max="1" width="3.59765625" style="40" customWidth="1"/>
    <col min="2" max="2" width="16.69921875" style="40" customWidth="1"/>
    <col min="3" max="3" width="13.69921875" style="40" customWidth="1"/>
    <col min="4" max="4" width="11.09765625" style="40" customWidth="1"/>
    <col min="5" max="5" width="13.3984375" style="40" customWidth="1"/>
    <col min="6" max="6" width="10.3984375" style="40" customWidth="1"/>
    <col min="7" max="7" width="12.09765625" style="40" customWidth="1"/>
    <col min="8" max="8" width="10.69921875" style="40" customWidth="1"/>
    <col min="9" max="9" width="12.8984375" style="40" customWidth="1"/>
    <col min="10" max="10" width="10.8984375" style="40" customWidth="1"/>
    <col min="11" max="12" width="8.8984375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12" ht="43.5" customHeight="1">
      <c r="A1" s="190" t="s">
        <v>137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66" ht="13.5" customHeight="1">
      <c r="A2" s="36"/>
      <c r="B2" s="36"/>
      <c r="C2" s="36"/>
      <c r="D2" s="36"/>
      <c r="E2" s="36"/>
      <c r="F2" s="36" t="s">
        <v>94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193"/>
      <c r="B3" s="193"/>
      <c r="C3" s="193"/>
      <c r="D3" s="193"/>
      <c r="E3" s="193"/>
      <c r="F3" s="193"/>
      <c r="G3" s="193"/>
      <c r="H3" s="193"/>
      <c r="I3" s="41"/>
      <c r="J3" s="41"/>
      <c r="K3" s="137" t="s">
        <v>139</v>
      </c>
      <c r="L3" s="137"/>
      <c r="M3" s="41"/>
      <c r="N3" s="41"/>
      <c r="O3" s="49" t="s">
        <v>93</v>
      </c>
      <c r="P3" s="48">
        <v>45199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>
      <c r="A4" s="194" t="s">
        <v>60</v>
      </c>
      <c r="B4" s="164" t="s">
        <v>59</v>
      </c>
      <c r="C4" s="138" t="s">
        <v>67</v>
      </c>
      <c r="D4" s="139"/>
      <c r="E4" s="139"/>
      <c r="F4" s="139"/>
      <c r="G4" s="139"/>
      <c r="H4" s="140"/>
      <c r="I4" s="144" t="s">
        <v>66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6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</row>
    <row r="5" spans="1:66" s="46" customFormat="1" ht="25.5" customHeight="1">
      <c r="A5" s="194"/>
      <c r="B5" s="164"/>
      <c r="C5" s="141"/>
      <c r="D5" s="142"/>
      <c r="E5" s="142"/>
      <c r="F5" s="142"/>
      <c r="G5" s="142"/>
      <c r="H5" s="143"/>
      <c r="I5" s="166" t="s">
        <v>70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8"/>
      <c r="BC5" s="169" t="s">
        <v>71</v>
      </c>
      <c r="BD5" s="170"/>
      <c r="BE5" s="170"/>
      <c r="BF5" s="170"/>
      <c r="BG5" s="170"/>
      <c r="BH5" s="170"/>
      <c r="BI5" s="171" t="s">
        <v>72</v>
      </c>
      <c r="BJ5" s="171"/>
      <c r="BK5" s="171"/>
      <c r="BL5" s="171"/>
      <c r="BM5" s="171"/>
      <c r="BN5" s="171"/>
    </row>
    <row r="6" spans="1:66" s="46" customFormat="1" ht="0.75" customHeight="1" hidden="1">
      <c r="A6" s="194"/>
      <c r="B6" s="164"/>
      <c r="C6" s="141"/>
      <c r="D6" s="142"/>
      <c r="E6" s="142"/>
      <c r="F6" s="142"/>
      <c r="G6" s="142"/>
      <c r="H6" s="143"/>
      <c r="I6" s="172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4"/>
      <c r="BC6" s="172"/>
      <c r="BD6" s="173"/>
      <c r="BE6" s="173"/>
      <c r="BF6" s="173"/>
      <c r="BG6" s="171" t="s">
        <v>83</v>
      </c>
      <c r="BH6" s="171"/>
      <c r="BI6" s="171" t="s">
        <v>87</v>
      </c>
      <c r="BJ6" s="171"/>
      <c r="BK6" s="171" t="s">
        <v>84</v>
      </c>
      <c r="BL6" s="171"/>
      <c r="BM6" s="171"/>
      <c r="BN6" s="171"/>
    </row>
    <row r="7" spans="1:66" s="46" customFormat="1" ht="43.5" customHeight="1">
      <c r="A7" s="194"/>
      <c r="B7" s="164"/>
      <c r="C7" s="141"/>
      <c r="D7" s="142"/>
      <c r="E7" s="142"/>
      <c r="F7" s="142"/>
      <c r="G7" s="142"/>
      <c r="H7" s="143"/>
      <c r="I7" s="171" t="s">
        <v>58</v>
      </c>
      <c r="J7" s="171"/>
      <c r="K7" s="171"/>
      <c r="L7" s="171"/>
      <c r="M7" s="147" t="s">
        <v>73</v>
      </c>
      <c r="N7" s="148"/>
      <c r="O7" s="151" t="s">
        <v>49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3"/>
      <c r="AE7" s="154" t="s">
        <v>68</v>
      </c>
      <c r="AF7" s="155"/>
      <c r="AG7" s="154" t="s">
        <v>89</v>
      </c>
      <c r="AH7" s="155"/>
      <c r="AI7" s="161" t="s">
        <v>55</v>
      </c>
      <c r="AJ7" s="162"/>
      <c r="AK7" s="163" t="s">
        <v>77</v>
      </c>
      <c r="AL7" s="164"/>
      <c r="AM7" s="161" t="s">
        <v>55</v>
      </c>
      <c r="AN7" s="162"/>
      <c r="AO7" s="189" t="s">
        <v>78</v>
      </c>
      <c r="AP7" s="189"/>
      <c r="AQ7" s="158" t="s">
        <v>80</v>
      </c>
      <c r="AR7" s="159"/>
      <c r="AS7" s="159"/>
      <c r="AT7" s="159"/>
      <c r="AU7" s="159"/>
      <c r="AV7" s="160"/>
      <c r="AW7" s="161" t="s">
        <v>79</v>
      </c>
      <c r="AX7" s="184"/>
      <c r="AY7" s="184"/>
      <c r="AZ7" s="184"/>
      <c r="BA7" s="184"/>
      <c r="BB7" s="162"/>
      <c r="BC7" s="178" t="s">
        <v>81</v>
      </c>
      <c r="BD7" s="179"/>
      <c r="BE7" s="178" t="s">
        <v>82</v>
      </c>
      <c r="BF7" s="179"/>
      <c r="BG7" s="171"/>
      <c r="BH7" s="171"/>
      <c r="BI7" s="171"/>
      <c r="BJ7" s="171"/>
      <c r="BK7" s="171"/>
      <c r="BL7" s="171"/>
      <c r="BM7" s="171"/>
      <c r="BN7" s="171"/>
    </row>
    <row r="8" spans="1:66" s="46" customFormat="1" ht="112.5" customHeight="1">
      <c r="A8" s="194"/>
      <c r="B8" s="164"/>
      <c r="C8" s="177" t="s">
        <v>65</v>
      </c>
      <c r="D8" s="177"/>
      <c r="E8" s="182" t="s">
        <v>63</v>
      </c>
      <c r="F8" s="182"/>
      <c r="G8" s="183" t="s">
        <v>64</v>
      </c>
      <c r="H8" s="183"/>
      <c r="I8" s="164" t="s">
        <v>69</v>
      </c>
      <c r="J8" s="164"/>
      <c r="K8" s="164" t="s">
        <v>74</v>
      </c>
      <c r="L8" s="164"/>
      <c r="M8" s="149"/>
      <c r="N8" s="150"/>
      <c r="O8" s="161" t="s">
        <v>50</v>
      </c>
      <c r="P8" s="162"/>
      <c r="Q8" s="175" t="s">
        <v>88</v>
      </c>
      <c r="R8" s="176"/>
      <c r="S8" s="161" t="s">
        <v>51</v>
      </c>
      <c r="T8" s="162"/>
      <c r="U8" s="161" t="s">
        <v>52</v>
      </c>
      <c r="V8" s="162"/>
      <c r="W8" s="161" t="s">
        <v>53</v>
      </c>
      <c r="X8" s="162"/>
      <c r="Y8" s="191" t="s">
        <v>54</v>
      </c>
      <c r="Z8" s="192"/>
      <c r="AA8" s="161" t="s">
        <v>56</v>
      </c>
      <c r="AB8" s="162"/>
      <c r="AC8" s="161" t="s">
        <v>57</v>
      </c>
      <c r="AD8" s="162"/>
      <c r="AE8" s="156"/>
      <c r="AF8" s="157"/>
      <c r="AG8" s="156"/>
      <c r="AH8" s="157"/>
      <c r="AI8" s="175" t="s">
        <v>75</v>
      </c>
      <c r="AJ8" s="176"/>
      <c r="AK8" s="164"/>
      <c r="AL8" s="164"/>
      <c r="AM8" s="175" t="s">
        <v>76</v>
      </c>
      <c r="AN8" s="176"/>
      <c r="AO8" s="189"/>
      <c r="AP8" s="189"/>
      <c r="AQ8" s="177" t="s">
        <v>65</v>
      </c>
      <c r="AR8" s="177"/>
      <c r="AS8" s="177" t="s">
        <v>63</v>
      </c>
      <c r="AT8" s="177"/>
      <c r="AU8" s="177" t="s">
        <v>64</v>
      </c>
      <c r="AV8" s="177"/>
      <c r="AW8" s="177" t="s">
        <v>90</v>
      </c>
      <c r="AX8" s="177"/>
      <c r="AY8" s="185" t="s">
        <v>91</v>
      </c>
      <c r="AZ8" s="186"/>
      <c r="BA8" s="187" t="s">
        <v>92</v>
      </c>
      <c r="BB8" s="188"/>
      <c r="BC8" s="180"/>
      <c r="BD8" s="181"/>
      <c r="BE8" s="180"/>
      <c r="BF8" s="181"/>
      <c r="BG8" s="171"/>
      <c r="BH8" s="171"/>
      <c r="BI8" s="171"/>
      <c r="BJ8" s="171"/>
      <c r="BK8" s="171" t="s">
        <v>85</v>
      </c>
      <c r="BL8" s="171"/>
      <c r="BM8" s="171" t="s">
        <v>86</v>
      </c>
      <c r="BN8" s="171"/>
    </row>
    <row r="9" spans="1:66" s="46" customFormat="1" ht="30" customHeight="1">
      <c r="A9" s="194"/>
      <c r="B9" s="164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6" s="44" customFormat="1" ht="18" customHeight="1">
      <c r="A11" s="53">
        <v>1</v>
      </c>
      <c r="B11" s="51" t="s">
        <v>95</v>
      </c>
      <c r="C11" s="50">
        <f>E11+G11-BA11</f>
        <v>6722895.397799999</v>
      </c>
      <c r="D11" s="50">
        <f>F11+H11-BB11</f>
        <v>4413629.2193</v>
      </c>
      <c r="E11" s="50">
        <f>I11+K11+M11+AE11+AG11+AK11+AO11+AS11</f>
        <v>4622166.8549999995</v>
      </c>
      <c r="F11" s="50">
        <f>J11+L11+N11+AF11+AH11+AL11+AP11+AT11</f>
        <v>2756010.092</v>
      </c>
      <c r="G11" s="50">
        <f>AY11+BC11+BE11+BG11+BI11+BK11+BM11</f>
        <v>2447613.2428</v>
      </c>
      <c r="H11" s="50">
        <f>AZ11+BD11+BF11+BH11+BJ11+BL11+BN11</f>
        <v>1657619.1273</v>
      </c>
      <c r="I11" s="50">
        <v>1139219.7</v>
      </c>
      <c r="J11" s="50">
        <v>835877.8324</v>
      </c>
      <c r="K11" s="50">
        <v>0</v>
      </c>
      <c r="L11" s="50">
        <v>0</v>
      </c>
      <c r="M11" s="50">
        <v>748363.055</v>
      </c>
      <c r="N11" s="50">
        <v>463697.1913</v>
      </c>
      <c r="O11" s="50">
        <v>166682.455</v>
      </c>
      <c r="P11" s="50">
        <v>98489.4377</v>
      </c>
      <c r="Q11" s="50">
        <v>45684.6</v>
      </c>
      <c r="R11" s="50">
        <v>26345.719</v>
      </c>
      <c r="S11" s="50">
        <v>6371.5</v>
      </c>
      <c r="T11" s="50">
        <v>4590.7491</v>
      </c>
      <c r="U11" s="50">
        <v>45000</v>
      </c>
      <c r="V11" s="50">
        <v>29098</v>
      </c>
      <c r="W11" s="50">
        <v>63477.1</v>
      </c>
      <c r="X11" s="50">
        <v>40031.7409</v>
      </c>
      <c r="Y11" s="50">
        <v>32864</v>
      </c>
      <c r="Z11" s="50">
        <v>20570.6365</v>
      </c>
      <c r="AA11" s="50">
        <v>125734.6</v>
      </c>
      <c r="AB11" s="50">
        <v>87650.402</v>
      </c>
      <c r="AC11" s="50">
        <v>235789.9</v>
      </c>
      <c r="AD11" s="50">
        <v>162457.4422</v>
      </c>
      <c r="AE11" s="50">
        <v>41000</v>
      </c>
      <c r="AF11" s="50">
        <v>0</v>
      </c>
      <c r="AG11" s="50">
        <v>1991631.9</v>
      </c>
      <c r="AH11" s="50">
        <v>1291081.143</v>
      </c>
      <c r="AI11" s="50">
        <v>1958631.9</v>
      </c>
      <c r="AJ11" s="50">
        <v>1291081.143</v>
      </c>
      <c r="AK11" s="50">
        <v>0</v>
      </c>
      <c r="AL11" s="50">
        <v>0</v>
      </c>
      <c r="AM11" s="50">
        <v>0</v>
      </c>
      <c r="AN11" s="50">
        <v>0</v>
      </c>
      <c r="AO11" s="50">
        <v>91130</v>
      </c>
      <c r="AP11" s="50">
        <v>42125.02</v>
      </c>
      <c r="AQ11" s="50">
        <f>AS11+AU11-BA11</f>
        <v>263937.49999999994</v>
      </c>
      <c r="AR11" s="50">
        <f>AT11+AV11-BB11</f>
        <v>123228.9053</v>
      </c>
      <c r="AS11" s="50">
        <v>610822.2</v>
      </c>
      <c r="AT11" s="50">
        <v>123228.9053</v>
      </c>
      <c r="AU11" s="50">
        <v>0</v>
      </c>
      <c r="AV11" s="50">
        <v>0</v>
      </c>
      <c r="AW11" s="50">
        <v>346884.7</v>
      </c>
      <c r="AX11" s="50">
        <v>0</v>
      </c>
      <c r="AY11" s="50">
        <v>0</v>
      </c>
      <c r="AZ11" s="50">
        <v>0</v>
      </c>
      <c r="BA11" s="50">
        <v>346884.7</v>
      </c>
      <c r="BB11" s="50">
        <v>0</v>
      </c>
      <c r="BC11" s="50">
        <v>4096586.1428</v>
      </c>
      <c r="BD11" s="50">
        <v>1739003.6623</v>
      </c>
      <c r="BE11" s="50">
        <v>805105.1</v>
      </c>
      <c r="BF11" s="50">
        <v>229454.379</v>
      </c>
      <c r="BG11" s="50">
        <v>0</v>
      </c>
      <c r="BH11" s="50">
        <v>0</v>
      </c>
      <c r="BI11" s="50">
        <v>-1802800</v>
      </c>
      <c r="BJ11" s="50">
        <v>-53980.96</v>
      </c>
      <c r="BK11" s="50">
        <v>-651278</v>
      </c>
      <c r="BL11" s="50">
        <v>-256857.954</v>
      </c>
      <c r="BM11" s="50">
        <v>0</v>
      </c>
      <c r="BN11" s="50">
        <v>0</v>
      </c>
    </row>
    <row r="12" spans="1:66" s="44" customFormat="1" ht="18" customHeight="1">
      <c r="A12" s="53">
        <v>2</v>
      </c>
      <c r="B12" s="51" t="s">
        <v>96</v>
      </c>
      <c r="C12" s="50">
        <f aca="true" t="shared" si="0" ref="C12:D16">E12+G12-BA12</f>
        <v>3640542.1441</v>
      </c>
      <c r="D12" s="50">
        <f t="shared" si="0"/>
        <v>1898063.4027</v>
      </c>
      <c r="E12" s="50">
        <f aca="true" t="shared" si="1" ref="E12:F16">I12+K12+M12+AE12+AG12+AK12+AO12+AS12</f>
        <v>2629494.9669999997</v>
      </c>
      <c r="F12" s="50">
        <f t="shared" si="1"/>
        <v>1588221.2586</v>
      </c>
      <c r="G12" s="50">
        <f aca="true" t="shared" si="2" ref="G12:H16">AY12+BC12+BE12+BG12+BI12+BK12+BM12</f>
        <v>1301805.9771</v>
      </c>
      <c r="H12" s="50">
        <f t="shared" si="2"/>
        <v>401864.6464</v>
      </c>
      <c r="I12" s="50">
        <v>471789.559</v>
      </c>
      <c r="J12" s="50">
        <v>282658.019</v>
      </c>
      <c r="K12" s="50">
        <v>0</v>
      </c>
      <c r="L12" s="50">
        <v>0</v>
      </c>
      <c r="M12" s="50">
        <v>441719</v>
      </c>
      <c r="N12" s="50">
        <v>170526.7185</v>
      </c>
      <c r="O12" s="50">
        <v>57000</v>
      </c>
      <c r="P12" s="50">
        <v>42174.7452</v>
      </c>
      <c r="Q12" s="50">
        <v>86000</v>
      </c>
      <c r="R12" s="50">
        <v>42405.6807</v>
      </c>
      <c r="S12" s="50">
        <v>2190</v>
      </c>
      <c r="T12" s="50">
        <v>1429.2959</v>
      </c>
      <c r="U12" s="50">
        <v>13050</v>
      </c>
      <c r="V12" s="50">
        <v>2265.97</v>
      </c>
      <c r="W12" s="50">
        <v>59514</v>
      </c>
      <c r="X12" s="50">
        <v>7528.45</v>
      </c>
      <c r="Y12" s="50">
        <v>48210</v>
      </c>
      <c r="Z12" s="50">
        <v>4375</v>
      </c>
      <c r="AA12" s="50">
        <v>140500</v>
      </c>
      <c r="AB12" s="50">
        <v>55264.76</v>
      </c>
      <c r="AC12" s="50">
        <v>44500</v>
      </c>
      <c r="AD12" s="50">
        <v>14665.7877</v>
      </c>
      <c r="AE12" s="50">
        <v>0</v>
      </c>
      <c r="AF12" s="50">
        <v>0</v>
      </c>
      <c r="AG12" s="50">
        <v>1009240.4</v>
      </c>
      <c r="AH12" s="50">
        <v>673276.4524</v>
      </c>
      <c r="AI12" s="50">
        <v>1009240.4</v>
      </c>
      <c r="AJ12" s="50">
        <v>673276.4524</v>
      </c>
      <c r="AK12" s="50">
        <v>27340</v>
      </c>
      <c r="AL12" s="50">
        <v>12968.019</v>
      </c>
      <c r="AM12" s="50">
        <v>0</v>
      </c>
      <c r="AN12" s="50">
        <v>0</v>
      </c>
      <c r="AO12" s="50">
        <v>358718.608</v>
      </c>
      <c r="AP12" s="50">
        <v>346323.6074</v>
      </c>
      <c r="AQ12" s="50">
        <f aca="true" t="shared" si="3" ref="AQ12:AR16">AS12+AU12-BA12</f>
        <v>29928.600000000035</v>
      </c>
      <c r="AR12" s="50">
        <f t="shared" si="3"/>
        <v>10445.940000000002</v>
      </c>
      <c r="AS12" s="50">
        <v>320687.4</v>
      </c>
      <c r="AT12" s="50">
        <v>102468.4423</v>
      </c>
      <c r="AU12" s="50">
        <v>0</v>
      </c>
      <c r="AV12" s="50">
        <v>0</v>
      </c>
      <c r="AW12" s="50">
        <v>296415.9</v>
      </c>
      <c r="AX12" s="50">
        <v>92022.5023</v>
      </c>
      <c r="AY12" s="50">
        <v>0</v>
      </c>
      <c r="AZ12" s="50">
        <v>0</v>
      </c>
      <c r="BA12" s="50">
        <v>290758.8</v>
      </c>
      <c r="BB12" s="50">
        <v>92022.5023</v>
      </c>
      <c r="BC12" s="50">
        <v>1262878.1771</v>
      </c>
      <c r="BD12" s="50">
        <v>410715.6816</v>
      </c>
      <c r="BE12" s="50">
        <v>41927.8</v>
      </c>
      <c r="BF12" s="50">
        <v>5412</v>
      </c>
      <c r="BG12" s="50">
        <v>0</v>
      </c>
      <c r="BH12" s="50">
        <v>0</v>
      </c>
      <c r="BI12" s="50">
        <v>-1000</v>
      </c>
      <c r="BJ12" s="50">
        <v>-9084.174</v>
      </c>
      <c r="BK12" s="50">
        <v>-2000</v>
      </c>
      <c r="BL12" s="50">
        <v>-5178.8612</v>
      </c>
      <c r="BM12" s="50">
        <v>0</v>
      </c>
      <c r="BN12" s="50">
        <v>0</v>
      </c>
    </row>
    <row r="13" spans="1:66" s="44" customFormat="1" ht="18" customHeight="1">
      <c r="A13" s="53">
        <v>3</v>
      </c>
      <c r="B13" s="51" t="s">
        <v>97</v>
      </c>
      <c r="C13" s="50">
        <f t="shared" si="0"/>
        <v>981571.3219999999</v>
      </c>
      <c r="D13" s="50">
        <f t="shared" si="0"/>
        <v>545026.073</v>
      </c>
      <c r="E13" s="50">
        <f t="shared" si="1"/>
        <v>892771.4225999999</v>
      </c>
      <c r="F13" s="50">
        <f t="shared" si="1"/>
        <v>484620.796</v>
      </c>
      <c r="G13" s="50">
        <f t="shared" si="2"/>
        <v>134442.8994</v>
      </c>
      <c r="H13" s="50">
        <f t="shared" si="2"/>
        <v>60405.277</v>
      </c>
      <c r="I13" s="50">
        <v>491421.5</v>
      </c>
      <c r="J13" s="50">
        <v>326999.325</v>
      </c>
      <c r="K13" s="50">
        <v>0</v>
      </c>
      <c r="L13" s="50">
        <v>0</v>
      </c>
      <c r="M13" s="50">
        <v>196256.9226</v>
      </c>
      <c r="N13" s="50">
        <v>85675.734</v>
      </c>
      <c r="O13" s="50">
        <v>49880</v>
      </c>
      <c r="P13" s="50">
        <v>34456.8585</v>
      </c>
      <c r="Q13" s="50">
        <v>7080</v>
      </c>
      <c r="R13" s="50">
        <v>2863.6662</v>
      </c>
      <c r="S13" s="50">
        <v>2176</v>
      </c>
      <c r="T13" s="50">
        <v>1149.7845</v>
      </c>
      <c r="U13" s="50">
        <v>1200</v>
      </c>
      <c r="V13" s="50">
        <v>178.6</v>
      </c>
      <c r="W13" s="50">
        <v>20497</v>
      </c>
      <c r="X13" s="50">
        <v>11044.998</v>
      </c>
      <c r="Y13" s="50">
        <v>15820</v>
      </c>
      <c r="Z13" s="50">
        <v>9328.398</v>
      </c>
      <c r="AA13" s="50">
        <v>46480</v>
      </c>
      <c r="AB13" s="50">
        <v>4035.9</v>
      </c>
      <c r="AC13" s="50">
        <v>59474</v>
      </c>
      <c r="AD13" s="50">
        <v>30080.5398</v>
      </c>
      <c r="AE13" s="50">
        <v>0</v>
      </c>
      <c r="AF13" s="50">
        <v>0</v>
      </c>
      <c r="AG13" s="50">
        <v>100000</v>
      </c>
      <c r="AH13" s="50">
        <v>65679.827</v>
      </c>
      <c r="AI13" s="50">
        <v>100000</v>
      </c>
      <c r="AJ13" s="50">
        <v>65679.827</v>
      </c>
      <c r="AK13" s="50">
        <v>8000</v>
      </c>
      <c r="AL13" s="50">
        <v>252</v>
      </c>
      <c r="AM13" s="50">
        <v>2000</v>
      </c>
      <c r="AN13" s="50">
        <v>0</v>
      </c>
      <c r="AO13" s="50">
        <v>9900</v>
      </c>
      <c r="AP13" s="50">
        <v>5280</v>
      </c>
      <c r="AQ13" s="50">
        <f t="shared" si="3"/>
        <v>41550</v>
      </c>
      <c r="AR13" s="50">
        <f t="shared" si="3"/>
        <v>733.91</v>
      </c>
      <c r="AS13" s="50">
        <v>87193</v>
      </c>
      <c r="AT13" s="50">
        <v>733.91</v>
      </c>
      <c r="AU13" s="50">
        <v>0</v>
      </c>
      <c r="AV13" s="50">
        <v>0</v>
      </c>
      <c r="AW13" s="50">
        <v>84993</v>
      </c>
      <c r="AX13" s="50">
        <v>0</v>
      </c>
      <c r="AY13" s="50">
        <v>0</v>
      </c>
      <c r="AZ13" s="50">
        <v>0</v>
      </c>
      <c r="BA13" s="50">
        <v>45643</v>
      </c>
      <c r="BB13" s="50">
        <v>0</v>
      </c>
      <c r="BC13" s="50">
        <v>67643</v>
      </c>
      <c r="BD13" s="50">
        <v>28111.467</v>
      </c>
      <c r="BE13" s="50">
        <v>91799.8994</v>
      </c>
      <c r="BF13" s="50">
        <v>37220.745</v>
      </c>
      <c r="BG13" s="50">
        <v>0</v>
      </c>
      <c r="BH13" s="50">
        <v>0</v>
      </c>
      <c r="BI13" s="50">
        <v>0</v>
      </c>
      <c r="BJ13" s="50">
        <v>-2000</v>
      </c>
      <c r="BK13" s="50">
        <v>-25000</v>
      </c>
      <c r="BL13" s="50">
        <v>-2926.935</v>
      </c>
      <c r="BM13" s="50">
        <v>0</v>
      </c>
      <c r="BN13" s="50">
        <v>0</v>
      </c>
    </row>
    <row r="14" spans="1:66" s="44" customFormat="1" ht="19.5" customHeight="1">
      <c r="A14" s="53">
        <v>4</v>
      </c>
      <c r="B14" s="51" t="s">
        <v>98</v>
      </c>
      <c r="C14" s="50">
        <f t="shared" si="0"/>
        <v>4066603.6761</v>
      </c>
      <c r="D14" s="50">
        <f t="shared" si="0"/>
        <v>1964045.6475</v>
      </c>
      <c r="E14" s="50">
        <f t="shared" si="1"/>
        <v>2731033.263</v>
      </c>
      <c r="F14" s="50">
        <f t="shared" si="1"/>
        <v>1720536.2645</v>
      </c>
      <c r="G14" s="50">
        <f t="shared" si="2"/>
        <v>1735570.4131</v>
      </c>
      <c r="H14" s="50">
        <f t="shared" si="2"/>
        <v>443509.38300000003</v>
      </c>
      <c r="I14" s="50">
        <v>570692.142</v>
      </c>
      <c r="J14" s="50">
        <v>343788.102</v>
      </c>
      <c r="K14" s="50">
        <v>0</v>
      </c>
      <c r="L14" s="50">
        <v>0</v>
      </c>
      <c r="M14" s="50">
        <v>338255.502</v>
      </c>
      <c r="N14" s="50">
        <v>170408.6158</v>
      </c>
      <c r="O14" s="50">
        <v>78040</v>
      </c>
      <c r="P14" s="50">
        <v>43656.2717</v>
      </c>
      <c r="Q14" s="50">
        <v>4865.8</v>
      </c>
      <c r="R14" s="50">
        <v>1600.7901</v>
      </c>
      <c r="S14" s="50">
        <v>3106</v>
      </c>
      <c r="T14" s="50">
        <v>1577.5473</v>
      </c>
      <c r="U14" s="50">
        <v>16550</v>
      </c>
      <c r="V14" s="50">
        <v>7092</v>
      </c>
      <c r="W14" s="50">
        <v>109549.502</v>
      </c>
      <c r="X14" s="50">
        <v>74330.7956</v>
      </c>
      <c r="Y14" s="50">
        <v>99627.502</v>
      </c>
      <c r="Z14" s="50">
        <v>70258.185</v>
      </c>
      <c r="AA14" s="50">
        <v>35107.3</v>
      </c>
      <c r="AB14" s="50">
        <v>11009.349</v>
      </c>
      <c r="AC14" s="50">
        <v>75361.9</v>
      </c>
      <c r="AD14" s="50">
        <v>23993.2881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867647.85</v>
      </c>
      <c r="AL14" s="50">
        <v>490298.493</v>
      </c>
      <c r="AM14" s="50">
        <v>823633.7</v>
      </c>
      <c r="AN14" s="50">
        <v>478855.493</v>
      </c>
      <c r="AO14" s="50">
        <v>523195.869</v>
      </c>
      <c r="AP14" s="50">
        <v>508950.8677</v>
      </c>
      <c r="AQ14" s="50">
        <f t="shared" si="3"/>
        <v>31241.900000000023</v>
      </c>
      <c r="AR14" s="50">
        <f t="shared" si="3"/>
        <v>7090.185999999987</v>
      </c>
      <c r="AS14" s="50">
        <v>431241.9</v>
      </c>
      <c r="AT14" s="50">
        <v>207090.186</v>
      </c>
      <c r="AU14" s="50">
        <v>0</v>
      </c>
      <c r="AV14" s="50">
        <v>0</v>
      </c>
      <c r="AW14" s="50">
        <v>426241.9</v>
      </c>
      <c r="AX14" s="50">
        <v>205711.44</v>
      </c>
      <c r="AY14" s="50">
        <v>0</v>
      </c>
      <c r="AZ14" s="50">
        <v>0</v>
      </c>
      <c r="BA14" s="50">
        <v>400000</v>
      </c>
      <c r="BB14" s="50">
        <v>200000</v>
      </c>
      <c r="BC14" s="50">
        <v>1675926.1131</v>
      </c>
      <c r="BD14" s="50">
        <v>483138.824</v>
      </c>
      <c r="BE14" s="50">
        <v>79672</v>
      </c>
      <c r="BF14" s="50">
        <v>10955.73</v>
      </c>
      <c r="BG14" s="50">
        <v>0</v>
      </c>
      <c r="BH14" s="50">
        <v>0</v>
      </c>
      <c r="BI14" s="50">
        <v>0</v>
      </c>
      <c r="BJ14" s="50">
        <v>-126</v>
      </c>
      <c r="BK14" s="50">
        <v>-20027.7</v>
      </c>
      <c r="BL14" s="50">
        <v>-50459.171</v>
      </c>
      <c r="BM14" s="50">
        <v>0</v>
      </c>
      <c r="BN14" s="50">
        <v>0</v>
      </c>
    </row>
    <row r="15" spans="1:66" s="44" customFormat="1" ht="19.5" customHeight="1">
      <c r="A15" s="53">
        <v>5</v>
      </c>
      <c r="B15" s="51" t="s">
        <v>99</v>
      </c>
      <c r="C15" s="50">
        <f t="shared" si="0"/>
        <v>586571.192</v>
      </c>
      <c r="D15" s="50">
        <f t="shared" si="0"/>
        <v>381067.8119</v>
      </c>
      <c r="E15" s="50">
        <f t="shared" si="1"/>
        <v>469369.48199999996</v>
      </c>
      <c r="F15" s="50">
        <f t="shared" si="1"/>
        <v>317904.0639</v>
      </c>
      <c r="G15" s="50">
        <f t="shared" si="2"/>
        <v>131324.173</v>
      </c>
      <c r="H15" s="50">
        <f t="shared" si="2"/>
        <v>63163.74799999999</v>
      </c>
      <c r="I15" s="50">
        <v>143436</v>
      </c>
      <c r="J15" s="50">
        <v>95249.624</v>
      </c>
      <c r="K15" s="50">
        <v>0</v>
      </c>
      <c r="L15" s="50">
        <v>0</v>
      </c>
      <c r="M15" s="50">
        <v>104344.1</v>
      </c>
      <c r="N15" s="50">
        <v>51585.0049</v>
      </c>
      <c r="O15" s="50">
        <v>12660</v>
      </c>
      <c r="P15" s="50">
        <v>9901.8299</v>
      </c>
      <c r="Q15" s="50">
        <v>240</v>
      </c>
      <c r="R15" s="50">
        <v>46.6863</v>
      </c>
      <c r="S15" s="50">
        <v>2080</v>
      </c>
      <c r="T15" s="50">
        <v>1111.0436</v>
      </c>
      <c r="U15" s="50">
        <v>1800</v>
      </c>
      <c r="V15" s="50">
        <v>687.8</v>
      </c>
      <c r="W15" s="50">
        <v>21610</v>
      </c>
      <c r="X15" s="50">
        <v>9968.943</v>
      </c>
      <c r="Y15" s="50">
        <v>14682</v>
      </c>
      <c r="Z15" s="50">
        <v>7967.763</v>
      </c>
      <c r="AA15" s="50">
        <v>15820.9</v>
      </c>
      <c r="AB15" s="50">
        <v>8487.5</v>
      </c>
      <c r="AC15" s="50">
        <v>42073.2</v>
      </c>
      <c r="AD15" s="50">
        <v>18706.2021</v>
      </c>
      <c r="AE15" s="50">
        <v>0</v>
      </c>
      <c r="AF15" s="50">
        <v>0</v>
      </c>
      <c r="AG15" s="50">
        <v>51865</v>
      </c>
      <c r="AH15" s="50">
        <v>38445.7</v>
      </c>
      <c r="AI15" s="50">
        <v>51865</v>
      </c>
      <c r="AJ15" s="50">
        <v>38445.7</v>
      </c>
      <c r="AK15" s="50">
        <v>15342.5</v>
      </c>
      <c r="AL15" s="50">
        <v>9816.108</v>
      </c>
      <c r="AM15" s="50">
        <v>2000</v>
      </c>
      <c r="AN15" s="50">
        <v>623.608</v>
      </c>
      <c r="AO15" s="50">
        <v>125104.582</v>
      </c>
      <c r="AP15" s="50">
        <v>122044.582</v>
      </c>
      <c r="AQ15" s="50">
        <f t="shared" si="3"/>
        <v>15154.837</v>
      </c>
      <c r="AR15" s="50">
        <f t="shared" si="3"/>
        <v>763.045</v>
      </c>
      <c r="AS15" s="50">
        <v>29277.3</v>
      </c>
      <c r="AT15" s="50">
        <v>763.045</v>
      </c>
      <c r="AU15" s="50">
        <v>0</v>
      </c>
      <c r="AV15" s="50">
        <v>0</v>
      </c>
      <c r="AW15" s="50">
        <v>27817.3</v>
      </c>
      <c r="AX15" s="50">
        <v>0</v>
      </c>
      <c r="AY15" s="50">
        <v>0</v>
      </c>
      <c r="AZ15" s="50">
        <v>0</v>
      </c>
      <c r="BA15" s="50">
        <v>14122.463</v>
      </c>
      <c r="BB15" s="50">
        <v>0</v>
      </c>
      <c r="BC15" s="50">
        <v>124539.873</v>
      </c>
      <c r="BD15" s="50">
        <v>64325.485</v>
      </c>
      <c r="BE15" s="50">
        <v>6784.3</v>
      </c>
      <c r="BF15" s="50">
        <v>4088.108</v>
      </c>
      <c r="BG15" s="50">
        <v>0</v>
      </c>
      <c r="BH15" s="50">
        <v>0</v>
      </c>
      <c r="BI15" s="50">
        <v>0</v>
      </c>
      <c r="BJ15" s="50">
        <v>-2805.073</v>
      </c>
      <c r="BK15" s="50">
        <v>0</v>
      </c>
      <c r="BL15" s="50">
        <v>-2444.772</v>
      </c>
      <c r="BM15" s="50">
        <v>0</v>
      </c>
      <c r="BN15" s="50">
        <v>0</v>
      </c>
    </row>
    <row r="16" spans="1:66" s="44" customFormat="1" ht="19.5" customHeight="1">
      <c r="A16" s="53">
        <v>6</v>
      </c>
      <c r="B16" s="51" t="s">
        <v>100</v>
      </c>
      <c r="C16" s="50">
        <f t="shared" si="0"/>
        <v>1004760.5458</v>
      </c>
      <c r="D16" s="50">
        <f t="shared" si="0"/>
        <v>407376.4284</v>
      </c>
      <c r="E16" s="50">
        <f t="shared" si="1"/>
        <v>555132</v>
      </c>
      <c r="F16" s="50">
        <f t="shared" si="1"/>
        <v>267779.26529999997</v>
      </c>
      <c r="G16" s="50">
        <f t="shared" si="2"/>
        <v>449628.5458</v>
      </c>
      <c r="H16" s="50">
        <f t="shared" si="2"/>
        <v>139597.1631</v>
      </c>
      <c r="I16" s="50">
        <v>202100</v>
      </c>
      <c r="J16" s="50">
        <v>106844.586</v>
      </c>
      <c r="K16" s="50">
        <v>0</v>
      </c>
      <c r="L16" s="50">
        <v>0</v>
      </c>
      <c r="M16" s="50">
        <v>127032</v>
      </c>
      <c r="N16" s="50">
        <v>29077.0333</v>
      </c>
      <c r="O16" s="50">
        <v>22322.2</v>
      </c>
      <c r="P16" s="50">
        <v>13568.6227</v>
      </c>
      <c r="Q16" s="50">
        <v>1700</v>
      </c>
      <c r="R16" s="50">
        <v>39.386</v>
      </c>
      <c r="S16" s="50">
        <v>2515</v>
      </c>
      <c r="T16" s="50">
        <v>850.9642</v>
      </c>
      <c r="U16" s="50">
        <v>882</v>
      </c>
      <c r="V16" s="50">
        <v>215</v>
      </c>
      <c r="W16" s="50">
        <v>22875.6</v>
      </c>
      <c r="X16" s="50">
        <v>3875.705</v>
      </c>
      <c r="Y16" s="50">
        <v>15752.8</v>
      </c>
      <c r="Z16" s="50">
        <v>1919.5</v>
      </c>
      <c r="AA16" s="50">
        <v>20200</v>
      </c>
      <c r="AB16" s="50">
        <v>1988.4</v>
      </c>
      <c r="AC16" s="50">
        <v>42317.2</v>
      </c>
      <c r="AD16" s="50">
        <v>6691.995</v>
      </c>
      <c r="AE16" s="50">
        <v>0</v>
      </c>
      <c r="AF16" s="50">
        <v>0</v>
      </c>
      <c r="AG16" s="50">
        <v>127100</v>
      </c>
      <c r="AH16" s="50">
        <v>86053.15</v>
      </c>
      <c r="AI16" s="50">
        <v>127100</v>
      </c>
      <c r="AJ16" s="50">
        <v>86053.15</v>
      </c>
      <c r="AK16" s="50">
        <v>13700</v>
      </c>
      <c r="AL16" s="50">
        <v>5056.8</v>
      </c>
      <c r="AM16" s="50">
        <v>10500</v>
      </c>
      <c r="AN16" s="50">
        <v>5056.8</v>
      </c>
      <c r="AO16" s="50">
        <v>46500</v>
      </c>
      <c r="AP16" s="50">
        <v>39902.812</v>
      </c>
      <c r="AQ16" s="50">
        <f t="shared" si="3"/>
        <v>38700</v>
      </c>
      <c r="AR16" s="50">
        <f t="shared" si="3"/>
        <v>844.884</v>
      </c>
      <c r="AS16" s="50">
        <v>38700</v>
      </c>
      <c r="AT16" s="50">
        <v>844.884</v>
      </c>
      <c r="AU16" s="50">
        <v>0</v>
      </c>
      <c r="AV16" s="50">
        <v>0</v>
      </c>
      <c r="AW16" s="50">
        <v>32500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419558.5458</v>
      </c>
      <c r="BD16" s="50">
        <v>135346.005</v>
      </c>
      <c r="BE16" s="50">
        <v>34270</v>
      </c>
      <c r="BF16" s="50">
        <v>8154.0585</v>
      </c>
      <c r="BG16" s="50">
        <v>0</v>
      </c>
      <c r="BH16" s="50">
        <v>0</v>
      </c>
      <c r="BI16" s="50">
        <v>-2000</v>
      </c>
      <c r="BJ16" s="50">
        <v>0</v>
      </c>
      <c r="BK16" s="50">
        <v>-2200</v>
      </c>
      <c r="BL16" s="50">
        <v>-3902.9004</v>
      </c>
      <c r="BM16" s="50">
        <v>0</v>
      </c>
      <c r="BN16" s="50">
        <v>0</v>
      </c>
    </row>
    <row r="17" spans="1:66" ht="16.5" customHeight="1">
      <c r="A17" s="53"/>
      <c r="B17" s="52" t="s">
        <v>101</v>
      </c>
      <c r="C17" s="50">
        <f>E17+G17-BA17</f>
        <v>17002944.2778</v>
      </c>
      <c r="D17" s="50">
        <f>F17+H17-BB17</f>
        <v>9609208.5828</v>
      </c>
      <c r="E17" s="50">
        <f>I17+K17+M17+AE17+AG17+AK17+AO17+AS17</f>
        <v>11899967.9896</v>
      </c>
      <c r="F17" s="50">
        <f>J17+L17+N17+AF17+AH17+AL17+AP17+AT17</f>
        <v>7135071.740300001</v>
      </c>
      <c r="G17" s="50">
        <f>AY17+BC17+BE17+BG17+BI17+BK17+BM17</f>
        <v>6200385.251200001</v>
      </c>
      <c r="H17" s="50">
        <f>AZ17+BD17+BF17+BH17+BJ17+BL17+BN17</f>
        <v>2766159.3448</v>
      </c>
      <c r="I17" s="50">
        <v>3018658.901</v>
      </c>
      <c r="J17" s="50">
        <v>1991417.4884</v>
      </c>
      <c r="K17" s="50">
        <v>0</v>
      </c>
      <c r="L17" s="50">
        <v>0</v>
      </c>
      <c r="M17" s="50">
        <v>1955970.5796</v>
      </c>
      <c r="N17" s="50">
        <v>970970.2978</v>
      </c>
      <c r="O17" s="50">
        <v>386584.655</v>
      </c>
      <c r="P17" s="50">
        <v>242247.7657</v>
      </c>
      <c r="Q17" s="50">
        <v>145570.4</v>
      </c>
      <c r="R17" s="50">
        <v>73301.9283</v>
      </c>
      <c r="S17" s="50">
        <v>18438.5</v>
      </c>
      <c r="T17" s="50">
        <v>10709.3846</v>
      </c>
      <c r="U17" s="50">
        <v>78482</v>
      </c>
      <c r="V17" s="50">
        <v>39537.37</v>
      </c>
      <c r="W17" s="50">
        <v>297523.202</v>
      </c>
      <c r="X17" s="50">
        <v>146780.6325</v>
      </c>
      <c r="Y17" s="50">
        <v>226956.302</v>
      </c>
      <c r="Z17" s="50">
        <v>114419.4825</v>
      </c>
      <c r="AA17" s="50">
        <v>383842.8</v>
      </c>
      <c r="AB17" s="50">
        <v>168436.311</v>
      </c>
      <c r="AC17" s="50">
        <v>499516.2</v>
      </c>
      <c r="AD17" s="50">
        <v>256595.2549</v>
      </c>
      <c r="AE17" s="50">
        <v>41000</v>
      </c>
      <c r="AF17" s="50">
        <v>0</v>
      </c>
      <c r="AG17" s="50">
        <v>3279837.3</v>
      </c>
      <c r="AH17" s="50">
        <v>2154536.2724</v>
      </c>
      <c r="AI17" s="50">
        <v>3246837.3</v>
      </c>
      <c r="AJ17" s="50">
        <v>2154536.2724</v>
      </c>
      <c r="AK17" s="50">
        <v>932030.35</v>
      </c>
      <c r="AL17" s="50">
        <v>518391.42</v>
      </c>
      <c r="AM17" s="50">
        <v>838133.7</v>
      </c>
      <c r="AN17" s="50">
        <v>484535.901</v>
      </c>
      <c r="AO17" s="50">
        <v>1154549.059</v>
      </c>
      <c r="AP17" s="50">
        <v>1064626.8891</v>
      </c>
      <c r="AQ17" s="50">
        <f>AS17+AU17-BA17</f>
        <v>420512.83700000006</v>
      </c>
      <c r="AR17" s="50">
        <f>AT17+AV17-BB17</f>
        <v>143106.8703</v>
      </c>
      <c r="AS17" s="50">
        <v>1517921.8</v>
      </c>
      <c r="AT17" s="50">
        <v>435129.3726</v>
      </c>
      <c r="AU17" s="50">
        <v>0</v>
      </c>
      <c r="AV17" s="50">
        <v>0</v>
      </c>
      <c r="AW17" s="50">
        <v>1214852.8</v>
      </c>
      <c r="AX17" s="50">
        <v>297733.9423</v>
      </c>
      <c r="AY17" s="50">
        <v>0</v>
      </c>
      <c r="AZ17" s="50">
        <v>0</v>
      </c>
      <c r="BA17" s="50">
        <v>1097408.963</v>
      </c>
      <c r="BB17" s="50">
        <v>292022.5023</v>
      </c>
      <c r="BC17" s="50">
        <v>7647131.8518</v>
      </c>
      <c r="BD17" s="50">
        <v>2860641.1249</v>
      </c>
      <c r="BE17" s="50">
        <v>1059559.0994</v>
      </c>
      <c r="BF17" s="50">
        <v>295285.0205</v>
      </c>
      <c r="BG17" s="50">
        <v>0</v>
      </c>
      <c r="BH17" s="50">
        <v>0</v>
      </c>
      <c r="BI17" s="50">
        <v>-1805800</v>
      </c>
      <c r="BJ17" s="50">
        <v>-67996.207</v>
      </c>
      <c r="BK17" s="50">
        <v>-700505.7</v>
      </c>
      <c r="BL17" s="50">
        <v>-321770.5936</v>
      </c>
      <c r="BM17" s="50">
        <v>0</v>
      </c>
      <c r="BN17" s="50">
        <v>0</v>
      </c>
    </row>
    <row r="18" spans="3:66" ht="17.2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</row>
    <row r="19" spans="3:66" ht="17.25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</row>
  </sheetData>
  <sheetProtection/>
  <protectedRanges>
    <protectedRange sqref="AS11:BN17" name="Range3"/>
    <protectedRange sqref="B11:B17" name="Range1"/>
    <protectedRange sqref="I11:AP17" name="Range2"/>
  </protectedRanges>
  <mergeCells count="52">
    <mergeCell ref="A1:L1"/>
    <mergeCell ref="U8:V8"/>
    <mergeCell ref="W8:X8"/>
    <mergeCell ref="Y8:Z8"/>
    <mergeCell ref="AA8:AB8"/>
    <mergeCell ref="O8:P8"/>
    <mergeCell ref="I7:L7"/>
    <mergeCell ref="A3:H3"/>
    <mergeCell ref="A4:A9"/>
    <mergeCell ref="B4:B9"/>
    <mergeCell ref="BA8:BB8"/>
    <mergeCell ref="BK8:BL8"/>
    <mergeCell ref="BM8:BN8"/>
    <mergeCell ref="AO7:AP8"/>
    <mergeCell ref="BI6:BJ8"/>
    <mergeCell ref="BK6:BN7"/>
    <mergeCell ref="BC7:BD8"/>
    <mergeCell ref="BE7:BF8"/>
    <mergeCell ref="C8:D8"/>
    <mergeCell ref="E8:F8"/>
    <mergeCell ref="G8:H8"/>
    <mergeCell ref="I8:J8"/>
    <mergeCell ref="K8:L8"/>
    <mergeCell ref="AW7:BB7"/>
    <mergeCell ref="AW8:AX8"/>
    <mergeCell ref="AY8:AZ8"/>
    <mergeCell ref="AS8:AT8"/>
    <mergeCell ref="AU8:AV8"/>
    <mergeCell ref="Q8:R8"/>
    <mergeCell ref="S8:T8"/>
    <mergeCell ref="AC8:AD8"/>
    <mergeCell ref="AI8:AJ8"/>
    <mergeCell ref="AM7:AN7"/>
    <mergeCell ref="BC4:BN4"/>
    <mergeCell ref="I5:BB5"/>
    <mergeCell ref="BC5:BH5"/>
    <mergeCell ref="BI5:BN5"/>
    <mergeCell ref="I6:BB6"/>
    <mergeCell ref="BC6:BF6"/>
    <mergeCell ref="BG6:BH8"/>
    <mergeCell ref="AM8:AN8"/>
    <mergeCell ref="AQ8:AR8"/>
    <mergeCell ref="K3:L3"/>
    <mergeCell ref="C4:H7"/>
    <mergeCell ref="I4:BB4"/>
    <mergeCell ref="M7:N8"/>
    <mergeCell ref="O7:AD7"/>
    <mergeCell ref="AE7:AF8"/>
    <mergeCell ref="AG7:AH8"/>
    <mergeCell ref="AQ7:AV7"/>
    <mergeCell ref="AI7:AJ7"/>
    <mergeCell ref="AK7:AL8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62"/>
  <sheetViews>
    <sheetView zoomScalePageLayoutView="0" workbookViewId="0" topLeftCell="A1">
      <selection activeCell="D17" sqref="D17:D18"/>
    </sheetView>
  </sheetViews>
  <sheetFormatPr defaultColWidth="8.796875" defaultRowHeight="15"/>
  <cols>
    <col min="1" max="1" width="4" style="40" customWidth="1"/>
    <col min="2" max="2" width="17.19921875" style="40" customWidth="1"/>
    <col min="3" max="3" width="14.19921875" style="40" customWidth="1"/>
    <col min="4" max="4" width="12.8984375" style="40" customWidth="1"/>
    <col min="5" max="5" width="13.3984375" style="40" customWidth="1"/>
    <col min="6" max="6" width="9.59765625" style="40" customWidth="1"/>
    <col min="7" max="7" width="11.8984375" style="40" customWidth="1"/>
    <col min="8" max="8" width="8.69921875" style="40" customWidth="1"/>
    <col min="9" max="9" width="11.3984375" style="40" customWidth="1"/>
    <col min="10" max="10" width="9.09765625" style="40" customWidth="1"/>
    <col min="11" max="11" width="11.19921875" style="40" customWidth="1"/>
    <col min="12" max="12" width="9.09765625" style="40" customWidth="1"/>
    <col min="13" max="13" width="12.09765625" style="40" customWidth="1"/>
    <col min="14" max="14" width="11.19921875" style="40" customWidth="1"/>
    <col min="15" max="15" width="11.3984375" style="40" customWidth="1"/>
    <col min="16" max="16" width="9.8984375" style="40" customWidth="1"/>
    <col min="17" max="17" width="10.19921875" style="40" customWidth="1"/>
    <col min="18" max="18" width="9" style="40" customWidth="1"/>
    <col min="19" max="20" width="9.8984375" style="40" customWidth="1"/>
    <col min="21" max="21" width="9" style="40" customWidth="1"/>
    <col min="22" max="22" width="10.5" style="40" customWidth="1"/>
    <col min="23" max="23" width="8.3984375" style="40" customWidth="1"/>
    <col min="24" max="24" width="7.69921875" style="40" customWidth="1"/>
    <col min="25" max="25" width="8.59765625" style="40" customWidth="1"/>
    <col min="26" max="26" width="9.8984375" style="40" customWidth="1"/>
    <col min="27" max="27" width="7.3984375" style="40" customWidth="1"/>
    <col min="28" max="28" width="7.69921875" style="40" customWidth="1"/>
    <col min="29" max="29" width="10.5" style="40" customWidth="1"/>
    <col min="30" max="30" width="7.8984375" style="40" customWidth="1"/>
    <col min="31" max="31" width="9.5" style="40" customWidth="1"/>
    <col min="32" max="32" width="8.09765625" style="40" customWidth="1"/>
    <col min="33" max="34" width="8.3984375" style="40" customWidth="1"/>
    <col min="35" max="35" width="7.69921875" style="40" customWidth="1"/>
    <col min="36" max="36" width="7.8984375" style="40" customWidth="1"/>
    <col min="37" max="37" width="8.09765625" style="40" customWidth="1"/>
    <col min="38" max="38" width="9.19921875" style="40" customWidth="1"/>
    <col min="39" max="39" width="8.3984375" style="40" customWidth="1"/>
    <col min="40" max="40" width="9.19921875" style="40" customWidth="1"/>
    <col min="41" max="41" width="10.09765625" style="40" customWidth="1"/>
    <col min="42" max="42" width="9.19921875" style="40" customWidth="1"/>
    <col min="43" max="43" width="11.5" style="40" customWidth="1"/>
    <col min="44" max="46" width="9.19921875" style="40" customWidth="1"/>
    <col min="47" max="47" width="10.69921875" style="40" customWidth="1"/>
    <col min="48" max="48" width="9.19921875" style="40" customWidth="1"/>
    <col min="49" max="49" width="9.59765625" style="40" customWidth="1"/>
    <col min="50" max="50" width="9.19921875" style="40" customWidth="1"/>
    <col min="51" max="51" width="8.69921875" style="40" customWidth="1"/>
    <col min="52" max="55" width="9.19921875" style="40" customWidth="1"/>
    <col min="56" max="60" width="7.59765625" style="40" customWidth="1"/>
    <col min="61" max="61" width="9.3984375" style="40" customWidth="1"/>
    <col min="62" max="62" width="9" style="40" customWidth="1"/>
    <col min="63" max="63" width="9.19921875" style="40" customWidth="1"/>
    <col min="64" max="64" width="7.8984375" style="40" customWidth="1"/>
    <col min="65" max="65" width="9.19921875" style="40" customWidth="1"/>
    <col min="66" max="66" width="8.19921875" style="40" customWidth="1"/>
    <col min="67" max="67" width="8.59765625" style="40" customWidth="1"/>
    <col min="68" max="68" width="9.19921875" style="40" customWidth="1"/>
    <col min="69" max="69" width="11.09765625" style="40" customWidth="1"/>
    <col min="70" max="70" width="8.3984375" style="40" customWidth="1"/>
    <col min="71" max="71" width="10.59765625" style="40" customWidth="1"/>
    <col min="72" max="76" width="9.09765625" style="40" customWidth="1"/>
    <col min="77" max="77" width="10.19921875" style="40" customWidth="1"/>
    <col min="78" max="78" width="7.59765625" style="40" customWidth="1"/>
    <col min="79" max="79" width="9.19921875" style="40" customWidth="1"/>
    <col min="80" max="80" width="9.69921875" style="40" customWidth="1"/>
    <col min="81" max="81" width="11.19921875" style="40" customWidth="1"/>
    <col min="82" max="82" width="9.59765625" style="40" customWidth="1"/>
    <col min="83" max="83" width="9.8984375" style="40" customWidth="1"/>
    <col min="84" max="84" width="7.5" style="40" customWidth="1"/>
    <col min="85" max="85" width="10.09765625" style="40" customWidth="1"/>
    <col min="86" max="86" width="8" style="40" customWidth="1"/>
    <col min="87" max="87" width="8.69921875" style="40" customWidth="1"/>
    <col min="88" max="88" width="8.8984375" style="40" customWidth="1"/>
    <col min="89" max="89" width="10.59765625" style="40" customWidth="1"/>
    <col min="90" max="90" width="8.59765625" style="40" customWidth="1"/>
    <col min="91" max="91" width="9.3984375" style="40" customWidth="1"/>
    <col min="92" max="92" width="8.8984375" style="40" customWidth="1"/>
    <col min="93" max="93" width="11.3984375" style="40" customWidth="1"/>
    <col min="94" max="98" width="8.8984375" style="40" customWidth="1"/>
    <col min="99" max="99" width="10.59765625" style="40" customWidth="1"/>
    <col min="100" max="100" width="8.8984375" style="40" customWidth="1"/>
    <col min="101" max="101" width="11.3984375" style="40" customWidth="1"/>
    <col min="102" max="102" width="8.5" style="40" customWidth="1"/>
    <col min="103" max="103" width="8.69921875" style="40" customWidth="1"/>
    <col min="104" max="104" width="8.5" style="40" customWidth="1"/>
    <col min="105" max="105" width="11.5" style="40" customWidth="1"/>
    <col min="106" max="106" width="11.09765625" style="40" customWidth="1"/>
    <col min="107" max="107" width="8.5" style="40" customWidth="1"/>
    <col min="108" max="108" width="9.59765625" style="40" customWidth="1"/>
    <col min="109" max="109" width="10.59765625" style="40" customWidth="1"/>
    <col min="110" max="110" width="9.5" style="40" customWidth="1"/>
    <col min="111" max="111" width="7.8984375" style="40" customWidth="1"/>
    <col min="112" max="112" width="6.8984375" style="40" customWidth="1"/>
    <col min="113" max="113" width="9.19921875" style="40" customWidth="1"/>
    <col min="114" max="116" width="9.5" style="40" customWidth="1"/>
    <col min="117" max="117" width="7.5" style="40" customWidth="1"/>
    <col min="118" max="118" width="7.59765625" style="40" customWidth="1"/>
    <col min="119" max="119" width="11" style="40" customWidth="1"/>
    <col min="120" max="120" width="10.8984375" style="40" customWidth="1"/>
    <col min="121" max="121" width="20.8984375" style="40" customWidth="1"/>
    <col min="122" max="16384" width="9" style="40" customWidth="1"/>
  </cols>
  <sheetData>
    <row r="1" spans="1:118" ht="17.2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</row>
    <row r="2" spans="1:118" ht="32.25" customHeight="1">
      <c r="A2" s="210" t="s">
        <v>138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57"/>
      <c r="N2" s="57"/>
      <c r="O2" s="57"/>
      <c r="P2" s="57"/>
      <c r="Q2" s="56"/>
      <c r="R2" s="56"/>
      <c r="S2" s="56"/>
      <c r="T2" s="56"/>
      <c r="U2" s="57"/>
      <c r="V2" s="57"/>
      <c r="W2" s="57"/>
      <c r="X2" s="57"/>
      <c r="Y2" s="57"/>
      <c r="Z2" s="57"/>
      <c r="AA2" s="57"/>
      <c r="AB2" s="57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58"/>
      <c r="DF2" s="58"/>
      <c r="DG2" s="58"/>
      <c r="DH2" s="58"/>
      <c r="DI2" s="58"/>
      <c r="DJ2" s="58"/>
      <c r="DK2" s="58"/>
      <c r="DL2" s="58"/>
      <c r="DM2" s="58"/>
      <c r="DN2" s="58"/>
    </row>
    <row r="3" spans="2:108" ht="19.5" customHeight="1">
      <c r="B3" s="59"/>
      <c r="C3" s="59"/>
      <c r="D3" s="59"/>
      <c r="E3" s="60"/>
      <c r="F3" s="60"/>
      <c r="G3" s="60"/>
      <c r="H3" s="60"/>
      <c r="I3" s="60"/>
      <c r="J3" s="60"/>
      <c r="K3" s="137" t="s">
        <v>139</v>
      </c>
      <c r="L3" s="137"/>
      <c r="M3" s="60"/>
      <c r="N3" s="60"/>
      <c r="O3" s="60" t="s">
        <v>102</v>
      </c>
      <c r="P3" s="60">
        <v>45199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211"/>
      <c r="AB3" s="211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1"/>
      <c r="DB3" s="61"/>
      <c r="DC3" s="61"/>
      <c r="DD3" s="61"/>
    </row>
    <row r="4" spans="1:120" s="62" customFormat="1" ht="12.75" customHeight="1">
      <c r="A4" s="212" t="s">
        <v>60</v>
      </c>
      <c r="B4" s="213" t="s">
        <v>59</v>
      </c>
      <c r="C4" s="195" t="s">
        <v>103</v>
      </c>
      <c r="D4" s="196"/>
      <c r="E4" s="196"/>
      <c r="F4" s="196"/>
      <c r="G4" s="196"/>
      <c r="H4" s="202"/>
      <c r="I4" s="215" t="s">
        <v>104</v>
      </c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7"/>
    </row>
    <row r="5" spans="1:120" s="62" customFormat="1" ht="15.75" customHeight="1">
      <c r="A5" s="212"/>
      <c r="B5" s="213"/>
      <c r="C5" s="197"/>
      <c r="D5" s="198"/>
      <c r="E5" s="198"/>
      <c r="F5" s="198"/>
      <c r="G5" s="198"/>
      <c r="H5" s="214"/>
      <c r="I5" s="195" t="s">
        <v>105</v>
      </c>
      <c r="J5" s="196"/>
      <c r="K5" s="196"/>
      <c r="L5" s="196"/>
      <c r="M5" s="199" t="s">
        <v>106</v>
      </c>
      <c r="N5" s="200"/>
      <c r="O5" s="200"/>
      <c r="P5" s="200"/>
      <c r="Q5" s="200"/>
      <c r="R5" s="200"/>
      <c r="S5" s="200"/>
      <c r="T5" s="201"/>
      <c r="U5" s="195" t="s">
        <v>107</v>
      </c>
      <c r="V5" s="196"/>
      <c r="W5" s="196"/>
      <c r="X5" s="202"/>
      <c r="Y5" s="195" t="s">
        <v>108</v>
      </c>
      <c r="Z5" s="196"/>
      <c r="AA5" s="196"/>
      <c r="AB5" s="202"/>
      <c r="AC5" s="195" t="s">
        <v>109</v>
      </c>
      <c r="AD5" s="196"/>
      <c r="AE5" s="196"/>
      <c r="AF5" s="202"/>
      <c r="AG5" s="218" t="s">
        <v>104</v>
      </c>
      <c r="AH5" s="219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5"/>
      <c r="AW5" s="195" t="s">
        <v>110</v>
      </c>
      <c r="AX5" s="196"/>
      <c r="AY5" s="196"/>
      <c r="AZ5" s="202"/>
      <c r="BA5" s="66" t="s">
        <v>55</v>
      </c>
      <c r="BB5" s="66"/>
      <c r="BC5" s="66"/>
      <c r="BD5" s="66"/>
      <c r="BE5" s="66"/>
      <c r="BF5" s="66"/>
      <c r="BG5" s="66"/>
      <c r="BH5" s="66"/>
      <c r="BI5" s="195" t="s">
        <v>111</v>
      </c>
      <c r="BJ5" s="196"/>
      <c r="BK5" s="196"/>
      <c r="BL5" s="202"/>
      <c r="BM5" s="67" t="s">
        <v>112</v>
      </c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219"/>
      <c r="CB5" s="219"/>
      <c r="CC5" s="219"/>
      <c r="CD5" s="219"/>
      <c r="CE5" s="219"/>
      <c r="CF5" s="220"/>
      <c r="CG5" s="195" t="s">
        <v>113</v>
      </c>
      <c r="CH5" s="196"/>
      <c r="CI5" s="196"/>
      <c r="CJ5" s="202"/>
      <c r="CK5" s="195" t="s">
        <v>114</v>
      </c>
      <c r="CL5" s="196"/>
      <c r="CM5" s="196"/>
      <c r="CN5" s="202"/>
      <c r="CO5" s="63" t="s">
        <v>112</v>
      </c>
      <c r="CP5" s="63"/>
      <c r="CQ5" s="63"/>
      <c r="CR5" s="63"/>
      <c r="CS5" s="63"/>
      <c r="CT5" s="63"/>
      <c r="CU5" s="63"/>
      <c r="CV5" s="63"/>
      <c r="CW5" s="195" t="s">
        <v>115</v>
      </c>
      <c r="CX5" s="196"/>
      <c r="CY5" s="196"/>
      <c r="CZ5" s="202"/>
      <c r="DA5" s="68" t="s">
        <v>112</v>
      </c>
      <c r="DB5" s="68"/>
      <c r="DC5" s="68"/>
      <c r="DD5" s="68"/>
      <c r="DE5" s="195" t="s">
        <v>116</v>
      </c>
      <c r="DF5" s="196"/>
      <c r="DG5" s="196"/>
      <c r="DH5" s="202"/>
      <c r="DI5" s="195" t="s">
        <v>117</v>
      </c>
      <c r="DJ5" s="196"/>
      <c r="DK5" s="196"/>
      <c r="DL5" s="196"/>
      <c r="DM5" s="196"/>
      <c r="DN5" s="202"/>
      <c r="DO5" s="164" t="s">
        <v>118</v>
      </c>
      <c r="DP5" s="164"/>
    </row>
    <row r="6" spans="1:121" s="62" customFormat="1" ht="80.25" customHeight="1">
      <c r="A6" s="212"/>
      <c r="B6" s="213"/>
      <c r="C6" s="203"/>
      <c r="D6" s="204"/>
      <c r="E6" s="204"/>
      <c r="F6" s="204"/>
      <c r="G6" s="204"/>
      <c r="H6" s="205"/>
      <c r="I6" s="197"/>
      <c r="J6" s="198"/>
      <c r="K6" s="198"/>
      <c r="L6" s="198"/>
      <c r="M6" s="195" t="s">
        <v>119</v>
      </c>
      <c r="N6" s="196"/>
      <c r="O6" s="196"/>
      <c r="P6" s="196"/>
      <c r="Q6" s="195" t="s">
        <v>120</v>
      </c>
      <c r="R6" s="196"/>
      <c r="S6" s="196"/>
      <c r="T6" s="196"/>
      <c r="U6" s="203"/>
      <c r="V6" s="204"/>
      <c r="W6" s="204"/>
      <c r="X6" s="205"/>
      <c r="Y6" s="203"/>
      <c r="Z6" s="204"/>
      <c r="AA6" s="204"/>
      <c r="AB6" s="205"/>
      <c r="AC6" s="203"/>
      <c r="AD6" s="204"/>
      <c r="AE6" s="204"/>
      <c r="AF6" s="205"/>
      <c r="AG6" s="195" t="s">
        <v>121</v>
      </c>
      <c r="AH6" s="196"/>
      <c r="AI6" s="196"/>
      <c r="AJ6" s="196"/>
      <c r="AK6" s="195" t="s">
        <v>122</v>
      </c>
      <c r="AL6" s="196"/>
      <c r="AM6" s="196"/>
      <c r="AN6" s="196"/>
      <c r="AO6" s="195" t="s">
        <v>123</v>
      </c>
      <c r="AP6" s="196"/>
      <c r="AQ6" s="196"/>
      <c r="AR6" s="196"/>
      <c r="AS6" s="195" t="s">
        <v>124</v>
      </c>
      <c r="AT6" s="196"/>
      <c r="AU6" s="196"/>
      <c r="AV6" s="196"/>
      <c r="AW6" s="203"/>
      <c r="AX6" s="204"/>
      <c r="AY6" s="204"/>
      <c r="AZ6" s="205"/>
      <c r="BA6" s="221" t="s">
        <v>125</v>
      </c>
      <c r="BB6" s="221"/>
      <c r="BC6" s="221"/>
      <c r="BD6" s="221"/>
      <c r="BE6" s="206" t="s">
        <v>126</v>
      </c>
      <c r="BF6" s="207"/>
      <c r="BG6" s="207"/>
      <c r="BH6" s="208"/>
      <c r="BI6" s="203"/>
      <c r="BJ6" s="204"/>
      <c r="BK6" s="204"/>
      <c r="BL6" s="205"/>
      <c r="BM6" s="195" t="s">
        <v>127</v>
      </c>
      <c r="BN6" s="196"/>
      <c r="BO6" s="196"/>
      <c r="BP6" s="196"/>
      <c r="BQ6" s="195" t="s">
        <v>128</v>
      </c>
      <c r="BR6" s="196"/>
      <c r="BS6" s="196"/>
      <c r="BT6" s="196"/>
      <c r="BU6" s="221" t="s">
        <v>129</v>
      </c>
      <c r="BV6" s="221"/>
      <c r="BW6" s="221"/>
      <c r="BX6" s="221"/>
      <c r="BY6" s="195" t="s">
        <v>130</v>
      </c>
      <c r="BZ6" s="196"/>
      <c r="CA6" s="196"/>
      <c r="CB6" s="196"/>
      <c r="CC6" s="195" t="s">
        <v>131</v>
      </c>
      <c r="CD6" s="196"/>
      <c r="CE6" s="196"/>
      <c r="CF6" s="196"/>
      <c r="CG6" s="203"/>
      <c r="CH6" s="204"/>
      <c r="CI6" s="204"/>
      <c r="CJ6" s="205"/>
      <c r="CK6" s="203"/>
      <c r="CL6" s="204"/>
      <c r="CM6" s="204"/>
      <c r="CN6" s="205"/>
      <c r="CO6" s="221" t="s">
        <v>132</v>
      </c>
      <c r="CP6" s="221"/>
      <c r="CQ6" s="221"/>
      <c r="CR6" s="221"/>
      <c r="CS6" s="221" t="s">
        <v>133</v>
      </c>
      <c r="CT6" s="221"/>
      <c r="CU6" s="221"/>
      <c r="CV6" s="221"/>
      <c r="CW6" s="203"/>
      <c r="CX6" s="204"/>
      <c r="CY6" s="204"/>
      <c r="CZ6" s="205"/>
      <c r="DA6" s="195" t="s">
        <v>134</v>
      </c>
      <c r="DB6" s="196"/>
      <c r="DC6" s="196"/>
      <c r="DD6" s="202"/>
      <c r="DE6" s="203"/>
      <c r="DF6" s="204"/>
      <c r="DG6" s="204"/>
      <c r="DH6" s="205"/>
      <c r="DI6" s="203"/>
      <c r="DJ6" s="204"/>
      <c r="DK6" s="204"/>
      <c r="DL6" s="204"/>
      <c r="DM6" s="204"/>
      <c r="DN6" s="205"/>
      <c r="DO6" s="164"/>
      <c r="DP6" s="164"/>
      <c r="DQ6" s="69"/>
    </row>
    <row r="7" spans="1:120" s="62" customFormat="1" ht="72.75" customHeight="1">
      <c r="A7" s="212"/>
      <c r="B7" s="213"/>
      <c r="C7" s="222" t="s">
        <v>135</v>
      </c>
      <c r="D7" s="223"/>
      <c r="E7" s="224" t="s">
        <v>63</v>
      </c>
      <c r="F7" s="224"/>
      <c r="G7" s="224" t="s">
        <v>64</v>
      </c>
      <c r="H7" s="224"/>
      <c r="I7" s="224" t="s">
        <v>63</v>
      </c>
      <c r="J7" s="224"/>
      <c r="K7" s="224" t="s">
        <v>64</v>
      </c>
      <c r="L7" s="224"/>
      <c r="M7" s="224" t="s">
        <v>63</v>
      </c>
      <c r="N7" s="224"/>
      <c r="O7" s="224" t="s">
        <v>64</v>
      </c>
      <c r="P7" s="224"/>
      <c r="Q7" s="224" t="s">
        <v>63</v>
      </c>
      <c r="R7" s="224"/>
      <c r="S7" s="224" t="s">
        <v>64</v>
      </c>
      <c r="T7" s="224"/>
      <c r="U7" s="224" t="s">
        <v>63</v>
      </c>
      <c r="V7" s="224"/>
      <c r="W7" s="224" t="s">
        <v>64</v>
      </c>
      <c r="X7" s="224"/>
      <c r="Y7" s="224" t="s">
        <v>63</v>
      </c>
      <c r="Z7" s="224"/>
      <c r="AA7" s="224" t="s">
        <v>64</v>
      </c>
      <c r="AB7" s="224"/>
      <c r="AC7" s="224" t="s">
        <v>63</v>
      </c>
      <c r="AD7" s="224"/>
      <c r="AE7" s="224" t="s">
        <v>64</v>
      </c>
      <c r="AF7" s="224"/>
      <c r="AG7" s="224" t="s">
        <v>63</v>
      </c>
      <c r="AH7" s="224"/>
      <c r="AI7" s="224" t="s">
        <v>64</v>
      </c>
      <c r="AJ7" s="224"/>
      <c r="AK7" s="224" t="s">
        <v>63</v>
      </c>
      <c r="AL7" s="224"/>
      <c r="AM7" s="224" t="s">
        <v>64</v>
      </c>
      <c r="AN7" s="224"/>
      <c r="AO7" s="224" t="s">
        <v>63</v>
      </c>
      <c r="AP7" s="224"/>
      <c r="AQ7" s="224" t="s">
        <v>64</v>
      </c>
      <c r="AR7" s="224"/>
      <c r="AS7" s="224" t="s">
        <v>63</v>
      </c>
      <c r="AT7" s="224"/>
      <c r="AU7" s="224" t="s">
        <v>64</v>
      </c>
      <c r="AV7" s="224"/>
      <c r="AW7" s="224" t="s">
        <v>63</v>
      </c>
      <c r="AX7" s="224"/>
      <c r="AY7" s="224" t="s">
        <v>64</v>
      </c>
      <c r="AZ7" s="224"/>
      <c r="BA7" s="224" t="s">
        <v>63</v>
      </c>
      <c r="BB7" s="224"/>
      <c r="BC7" s="224" t="s">
        <v>64</v>
      </c>
      <c r="BD7" s="224"/>
      <c r="BE7" s="224" t="s">
        <v>63</v>
      </c>
      <c r="BF7" s="224"/>
      <c r="BG7" s="224" t="s">
        <v>64</v>
      </c>
      <c r="BH7" s="224"/>
      <c r="BI7" s="224" t="s">
        <v>63</v>
      </c>
      <c r="BJ7" s="224"/>
      <c r="BK7" s="224" t="s">
        <v>64</v>
      </c>
      <c r="BL7" s="224"/>
      <c r="BM7" s="224" t="s">
        <v>63</v>
      </c>
      <c r="BN7" s="224"/>
      <c r="BO7" s="224" t="s">
        <v>64</v>
      </c>
      <c r="BP7" s="224"/>
      <c r="BQ7" s="224" t="s">
        <v>63</v>
      </c>
      <c r="BR7" s="224"/>
      <c r="BS7" s="224" t="s">
        <v>64</v>
      </c>
      <c r="BT7" s="224"/>
      <c r="BU7" s="224" t="s">
        <v>63</v>
      </c>
      <c r="BV7" s="224"/>
      <c r="BW7" s="224" t="s">
        <v>64</v>
      </c>
      <c r="BX7" s="224"/>
      <c r="BY7" s="224" t="s">
        <v>63</v>
      </c>
      <c r="BZ7" s="224"/>
      <c r="CA7" s="224" t="s">
        <v>64</v>
      </c>
      <c r="CB7" s="224"/>
      <c r="CC7" s="224" t="s">
        <v>63</v>
      </c>
      <c r="CD7" s="224"/>
      <c r="CE7" s="224" t="s">
        <v>64</v>
      </c>
      <c r="CF7" s="224"/>
      <c r="CG7" s="224" t="s">
        <v>63</v>
      </c>
      <c r="CH7" s="224"/>
      <c r="CI7" s="224" t="s">
        <v>64</v>
      </c>
      <c r="CJ7" s="224"/>
      <c r="CK7" s="224" t="s">
        <v>63</v>
      </c>
      <c r="CL7" s="224"/>
      <c r="CM7" s="224" t="s">
        <v>64</v>
      </c>
      <c r="CN7" s="224"/>
      <c r="CO7" s="224" t="s">
        <v>63</v>
      </c>
      <c r="CP7" s="224"/>
      <c r="CQ7" s="224" t="s">
        <v>64</v>
      </c>
      <c r="CR7" s="224"/>
      <c r="CS7" s="224" t="s">
        <v>63</v>
      </c>
      <c r="CT7" s="224"/>
      <c r="CU7" s="224" t="s">
        <v>64</v>
      </c>
      <c r="CV7" s="224"/>
      <c r="CW7" s="224" t="s">
        <v>63</v>
      </c>
      <c r="CX7" s="224"/>
      <c r="CY7" s="224" t="s">
        <v>64</v>
      </c>
      <c r="CZ7" s="224"/>
      <c r="DA7" s="224" t="s">
        <v>63</v>
      </c>
      <c r="DB7" s="224"/>
      <c r="DC7" s="224" t="s">
        <v>64</v>
      </c>
      <c r="DD7" s="224"/>
      <c r="DE7" s="224" t="s">
        <v>63</v>
      </c>
      <c r="DF7" s="224"/>
      <c r="DG7" s="224" t="s">
        <v>64</v>
      </c>
      <c r="DH7" s="224"/>
      <c r="DI7" s="225" t="s">
        <v>136</v>
      </c>
      <c r="DJ7" s="226"/>
      <c r="DK7" s="224" t="s">
        <v>63</v>
      </c>
      <c r="DL7" s="224"/>
      <c r="DM7" s="224" t="s">
        <v>64</v>
      </c>
      <c r="DN7" s="224"/>
      <c r="DO7" s="224" t="s">
        <v>64</v>
      </c>
      <c r="DP7" s="224"/>
    </row>
    <row r="8" spans="1:120" s="62" customFormat="1" ht="32.25" customHeight="1">
      <c r="A8" s="212"/>
      <c r="B8" s="213"/>
      <c r="C8" s="70" t="s">
        <v>61</v>
      </c>
      <c r="D8" s="71" t="s">
        <v>62</v>
      </c>
      <c r="E8" s="70" t="s">
        <v>61</v>
      </c>
      <c r="F8" s="71" t="s">
        <v>62</v>
      </c>
      <c r="G8" s="70" t="s">
        <v>61</v>
      </c>
      <c r="H8" s="71" t="s">
        <v>62</v>
      </c>
      <c r="I8" s="70" t="s">
        <v>61</v>
      </c>
      <c r="J8" s="71" t="s">
        <v>62</v>
      </c>
      <c r="K8" s="70" t="s">
        <v>61</v>
      </c>
      <c r="L8" s="71" t="s">
        <v>62</v>
      </c>
      <c r="M8" s="70" t="s">
        <v>61</v>
      </c>
      <c r="N8" s="71" t="s">
        <v>62</v>
      </c>
      <c r="O8" s="70" t="s">
        <v>61</v>
      </c>
      <c r="P8" s="71" t="s">
        <v>62</v>
      </c>
      <c r="Q8" s="70" t="s">
        <v>61</v>
      </c>
      <c r="R8" s="71" t="s">
        <v>62</v>
      </c>
      <c r="S8" s="70" t="s">
        <v>61</v>
      </c>
      <c r="T8" s="71" t="s">
        <v>62</v>
      </c>
      <c r="U8" s="70" t="s">
        <v>61</v>
      </c>
      <c r="V8" s="71" t="s">
        <v>62</v>
      </c>
      <c r="W8" s="70" t="s">
        <v>61</v>
      </c>
      <c r="X8" s="71" t="s">
        <v>62</v>
      </c>
      <c r="Y8" s="70" t="s">
        <v>61</v>
      </c>
      <c r="Z8" s="71" t="s">
        <v>62</v>
      </c>
      <c r="AA8" s="70" t="s">
        <v>61</v>
      </c>
      <c r="AB8" s="71" t="s">
        <v>62</v>
      </c>
      <c r="AC8" s="70" t="s">
        <v>61</v>
      </c>
      <c r="AD8" s="71" t="s">
        <v>62</v>
      </c>
      <c r="AE8" s="70" t="s">
        <v>61</v>
      </c>
      <c r="AF8" s="71" t="s">
        <v>62</v>
      </c>
      <c r="AG8" s="70" t="s">
        <v>61</v>
      </c>
      <c r="AH8" s="71" t="s">
        <v>62</v>
      </c>
      <c r="AI8" s="70" t="s">
        <v>61</v>
      </c>
      <c r="AJ8" s="71" t="s">
        <v>62</v>
      </c>
      <c r="AK8" s="70" t="s">
        <v>61</v>
      </c>
      <c r="AL8" s="71" t="s">
        <v>62</v>
      </c>
      <c r="AM8" s="70" t="s">
        <v>61</v>
      </c>
      <c r="AN8" s="71" t="s">
        <v>62</v>
      </c>
      <c r="AO8" s="70" t="s">
        <v>61</v>
      </c>
      <c r="AP8" s="71" t="s">
        <v>62</v>
      </c>
      <c r="AQ8" s="70" t="s">
        <v>61</v>
      </c>
      <c r="AR8" s="71" t="s">
        <v>62</v>
      </c>
      <c r="AS8" s="70" t="s">
        <v>61</v>
      </c>
      <c r="AT8" s="71" t="s">
        <v>62</v>
      </c>
      <c r="AU8" s="70" t="s">
        <v>61</v>
      </c>
      <c r="AV8" s="71" t="s">
        <v>62</v>
      </c>
      <c r="AW8" s="70" t="s">
        <v>61</v>
      </c>
      <c r="AX8" s="71" t="s">
        <v>62</v>
      </c>
      <c r="AY8" s="70" t="s">
        <v>61</v>
      </c>
      <c r="AZ8" s="71" t="s">
        <v>62</v>
      </c>
      <c r="BA8" s="70" t="s">
        <v>61</v>
      </c>
      <c r="BB8" s="71" t="s">
        <v>62</v>
      </c>
      <c r="BC8" s="70" t="s">
        <v>61</v>
      </c>
      <c r="BD8" s="71" t="s">
        <v>62</v>
      </c>
      <c r="BE8" s="70" t="s">
        <v>61</v>
      </c>
      <c r="BF8" s="71" t="s">
        <v>62</v>
      </c>
      <c r="BG8" s="70" t="s">
        <v>61</v>
      </c>
      <c r="BH8" s="71" t="s">
        <v>62</v>
      </c>
      <c r="BI8" s="70" t="s">
        <v>61</v>
      </c>
      <c r="BJ8" s="71" t="s">
        <v>62</v>
      </c>
      <c r="BK8" s="70" t="s">
        <v>61</v>
      </c>
      <c r="BL8" s="71" t="s">
        <v>62</v>
      </c>
      <c r="BM8" s="70" t="s">
        <v>61</v>
      </c>
      <c r="BN8" s="71" t="s">
        <v>62</v>
      </c>
      <c r="BO8" s="70" t="s">
        <v>61</v>
      </c>
      <c r="BP8" s="71" t="s">
        <v>62</v>
      </c>
      <c r="BQ8" s="70" t="s">
        <v>61</v>
      </c>
      <c r="BR8" s="71" t="s">
        <v>62</v>
      </c>
      <c r="BS8" s="70" t="s">
        <v>61</v>
      </c>
      <c r="BT8" s="71" t="s">
        <v>62</v>
      </c>
      <c r="BU8" s="70" t="s">
        <v>61</v>
      </c>
      <c r="BV8" s="71" t="s">
        <v>62</v>
      </c>
      <c r="BW8" s="70" t="s">
        <v>61</v>
      </c>
      <c r="BX8" s="71" t="s">
        <v>62</v>
      </c>
      <c r="BY8" s="70" t="s">
        <v>61</v>
      </c>
      <c r="BZ8" s="71" t="s">
        <v>62</v>
      </c>
      <c r="CA8" s="70" t="s">
        <v>61</v>
      </c>
      <c r="CB8" s="71" t="s">
        <v>62</v>
      </c>
      <c r="CC8" s="70" t="s">
        <v>61</v>
      </c>
      <c r="CD8" s="71" t="s">
        <v>62</v>
      </c>
      <c r="CE8" s="70" t="s">
        <v>61</v>
      </c>
      <c r="CF8" s="71" t="s">
        <v>62</v>
      </c>
      <c r="CG8" s="70" t="s">
        <v>61</v>
      </c>
      <c r="CH8" s="71" t="s">
        <v>62</v>
      </c>
      <c r="CI8" s="70" t="s">
        <v>61</v>
      </c>
      <c r="CJ8" s="71" t="s">
        <v>62</v>
      </c>
      <c r="CK8" s="70" t="s">
        <v>61</v>
      </c>
      <c r="CL8" s="71" t="s">
        <v>62</v>
      </c>
      <c r="CM8" s="70" t="s">
        <v>61</v>
      </c>
      <c r="CN8" s="71" t="s">
        <v>62</v>
      </c>
      <c r="CO8" s="70" t="s">
        <v>61</v>
      </c>
      <c r="CP8" s="71" t="s">
        <v>62</v>
      </c>
      <c r="CQ8" s="70" t="s">
        <v>61</v>
      </c>
      <c r="CR8" s="71" t="s">
        <v>62</v>
      </c>
      <c r="CS8" s="70" t="s">
        <v>61</v>
      </c>
      <c r="CT8" s="71" t="s">
        <v>62</v>
      </c>
      <c r="CU8" s="70" t="s">
        <v>61</v>
      </c>
      <c r="CV8" s="71" t="s">
        <v>62</v>
      </c>
      <c r="CW8" s="70" t="s">
        <v>61</v>
      </c>
      <c r="CX8" s="71" t="s">
        <v>62</v>
      </c>
      <c r="CY8" s="70" t="s">
        <v>61</v>
      </c>
      <c r="CZ8" s="71" t="s">
        <v>62</v>
      </c>
      <c r="DA8" s="70" t="s">
        <v>61</v>
      </c>
      <c r="DB8" s="71" t="s">
        <v>62</v>
      </c>
      <c r="DC8" s="70" t="s">
        <v>61</v>
      </c>
      <c r="DD8" s="71" t="s">
        <v>62</v>
      </c>
      <c r="DE8" s="70" t="s">
        <v>61</v>
      </c>
      <c r="DF8" s="71" t="s">
        <v>62</v>
      </c>
      <c r="DG8" s="70" t="s">
        <v>61</v>
      </c>
      <c r="DH8" s="71" t="s">
        <v>62</v>
      </c>
      <c r="DI8" s="70" t="s">
        <v>61</v>
      </c>
      <c r="DJ8" s="71" t="s">
        <v>62</v>
      </c>
      <c r="DK8" s="70" t="s">
        <v>61</v>
      </c>
      <c r="DL8" s="71" t="s">
        <v>62</v>
      </c>
      <c r="DM8" s="70" t="s">
        <v>61</v>
      </c>
      <c r="DN8" s="71" t="s">
        <v>62</v>
      </c>
      <c r="DO8" s="70" t="s">
        <v>61</v>
      </c>
      <c r="DP8" s="71" t="s">
        <v>62</v>
      </c>
    </row>
    <row r="9" spans="1:120" s="62" customFormat="1" ht="15" customHeight="1">
      <c r="A9" s="72"/>
      <c r="B9" s="55">
        <v>1</v>
      </c>
      <c r="C9" s="55">
        <f>B9+1</f>
        <v>2</v>
      </c>
      <c r="D9" s="55">
        <f aca="true" t="shared" si="0" ref="D9:BO9">C9+1</f>
        <v>3</v>
      </c>
      <c r="E9" s="55">
        <f t="shared" si="0"/>
        <v>4</v>
      </c>
      <c r="F9" s="55">
        <f t="shared" si="0"/>
        <v>5</v>
      </c>
      <c r="G9" s="55">
        <f t="shared" si="0"/>
        <v>6</v>
      </c>
      <c r="H9" s="55">
        <f t="shared" si="0"/>
        <v>7</v>
      </c>
      <c r="I9" s="55">
        <f t="shared" si="0"/>
        <v>8</v>
      </c>
      <c r="J9" s="55">
        <f t="shared" si="0"/>
        <v>9</v>
      </c>
      <c r="K9" s="55">
        <f t="shared" si="0"/>
        <v>10</v>
      </c>
      <c r="L9" s="55">
        <f t="shared" si="0"/>
        <v>11</v>
      </c>
      <c r="M9" s="55">
        <f t="shared" si="0"/>
        <v>12</v>
      </c>
      <c r="N9" s="55">
        <f t="shared" si="0"/>
        <v>13</v>
      </c>
      <c r="O9" s="55">
        <f t="shared" si="0"/>
        <v>14</v>
      </c>
      <c r="P9" s="55">
        <f t="shared" si="0"/>
        <v>15</v>
      </c>
      <c r="Q9" s="55">
        <f t="shared" si="0"/>
        <v>16</v>
      </c>
      <c r="R9" s="55">
        <f t="shared" si="0"/>
        <v>17</v>
      </c>
      <c r="S9" s="55">
        <f t="shared" si="0"/>
        <v>18</v>
      </c>
      <c r="T9" s="55">
        <f t="shared" si="0"/>
        <v>19</v>
      </c>
      <c r="U9" s="55">
        <f t="shared" si="0"/>
        <v>20</v>
      </c>
      <c r="V9" s="55">
        <f t="shared" si="0"/>
        <v>21</v>
      </c>
      <c r="W9" s="55">
        <f t="shared" si="0"/>
        <v>22</v>
      </c>
      <c r="X9" s="55">
        <f t="shared" si="0"/>
        <v>23</v>
      </c>
      <c r="Y9" s="55">
        <f t="shared" si="0"/>
        <v>24</v>
      </c>
      <c r="Z9" s="55">
        <f t="shared" si="0"/>
        <v>25</v>
      </c>
      <c r="AA9" s="55">
        <f t="shared" si="0"/>
        <v>26</v>
      </c>
      <c r="AB9" s="55">
        <f t="shared" si="0"/>
        <v>27</v>
      </c>
      <c r="AC9" s="55">
        <f t="shared" si="0"/>
        <v>28</v>
      </c>
      <c r="AD9" s="55">
        <f t="shared" si="0"/>
        <v>29</v>
      </c>
      <c r="AE9" s="55">
        <f t="shared" si="0"/>
        <v>30</v>
      </c>
      <c r="AF9" s="55">
        <f t="shared" si="0"/>
        <v>31</v>
      </c>
      <c r="AG9" s="55">
        <f t="shared" si="0"/>
        <v>32</v>
      </c>
      <c r="AH9" s="55">
        <f t="shared" si="0"/>
        <v>33</v>
      </c>
      <c r="AI9" s="55">
        <f t="shared" si="0"/>
        <v>34</v>
      </c>
      <c r="AJ9" s="55">
        <f t="shared" si="0"/>
        <v>35</v>
      </c>
      <c r="AK9" s="55">
        <f t="shared" si="0"/>
        <v>36</v>
      </c>
      <c r="AL9" s="55">
        <f t="shared" si="0"/>
        <v>37</v>
      </c>
      <c r="AM9" s="55">
        <f t="shared" si="0"/>
        <v>38</v>
      </c>
      <c r="AN9" s="55">
        <f t="shared" si="0"/>
        <v>39</v>
      </c>
      <c r="AO9" s="55">
        <f t="shared" si="0"/>
        <v>40</v>
      </c>
      <c r="AP9" s="55">
        <f t="shared" si="0"/>
        <v>41</v>
      </c>
      <c r="AQ9" s="55">
        <f t="shared" si="0"/>
        <v>42</v>
      </c>
      <c r="AR9" s="55">
        <f t="shared" si="0"/>
        <v>43</v>
      </c>
      <c r="AS9" s="55">
        <f t="shared" si="0"/>
        <v>44</v>
      </c>
      <c r="AT9" s="55">
        <f t="shared" si="0"/>
        <v>45</v>
      </c>
      <c r="AU9" s="55">
        <f t="shared" si="0"/>
        <v>46</v>
      </c>
      <c r="AV9" s="55">
        <f t="shared" si="0"/>
        <v>47</v>
      </c>
      <c r="AW9" s="55">
        <f t="shared" si="0"/>
        <v>48</v>
      </c>
      <c r="AX9" s="55">
        <f t="shared" si="0"/>
        <v>49</v>
      </c>
      <c r="AY9" s="55">
        <f t="shared" si="0"/>
        <v>50</v>
      </c>
      <c r="AZ9" s="55">
        <f t="shared" si="0"/>
        <v>51</v>
      </c>
      <c r="BA9" s="55">
        <f t="shared" si="0"/>
        <v>52</v>
      </c>
      <c r="BB9" s="55">
        <f t="shared" si="0"/>
        <v>53</v>
      </c>
      <c r="BC9" s="55">
        <f t="shared" si="0"/>
        <v>54</v>
      </c>
      <c r="BD9" s="55">
        <f t="shared" si="0"/>
        <v>55</v>
      </c>
      <c r="BE9" s="55">
        <f t="shared" si="0"/>
        <v>56</v>
      </c>
      <c r="BF9" s="55">
        <f t="shared" si="0"/>
        <v>57</v>
      </c>
      <c r="BG9" s="55">
        <f t="shared" si="0"/>
        <v>58</v>
      </c>
      <c r="BH9" s="55">
        <f t="shared" si="0"/>
        <v>59</v>
      </c>
      <c r="BI9" s="55">
        <f t="shared" si="0"/>
        <v>60</v>
      </c>
      <c r="BJ9" s="55">
        <f t="shared" si="0"/>
        <v>61</v>
      </c>
      <c r="BK9" s="55">
        <f t="shared" si="0"/>
        <v>62</v>
      </c>
      <c r="BL9" s="55">
        <f t="shared" si="0"/>
        <v>63</v>
      </c>
      <c r="BM9" s="55">
        <f t="shared" si="0"/>
        <v>64</v>
      </c>
      <c r="BN9" s="55">
        <f t="shared" si="0"/>
        <v>65</v>
      </c>
      <c r="BO9" s="55">
        <f t="shared" si="0"/>
        <v>66</v>
      </c>
      <c r="BP9" s="55">
        <f aca="true" t="shared" si="1" ref="BP9:DP9">BO9+1</f>
        <v>67</v>
      </c>
      <c r="BQ9" s="55">
        <f t="shared" si="1"/>
        <v>68</v>
      </c>
      <c r="BR9" s="55">
        <f t="shared" si="1"/>
        <v>69</v>
      </c>
      <c r="BS9" s="55">
        <f t="shared" si="1"/>
        <v>70</v>
      </c>
      <c r="BT9" s="55">
        <f t="shared" si="1"/>
        <v>71</v>
      </c>
      <c r="BU9" s="55">
        <f t="shared" si="1"/>
        <v>72</v>
      </c>
      <c r="BV9" s="55">
        <f t="shared" si="1"/>
        <v>73</v>
      </c>
      <c r="BW9" s="55">
        <f t="shared" si="1"/>
        <v>74</v>
      </c>
      <c r="BX9" s="55">
        <f t="shared" si="1"/>
        <v>75</v>
      </c>
      <c r="BY9" s="55">
        <f t="shared" si="1"/>
        <v>76</v>
      </c>
      <c r="BZ9" s="55">
        <f t="shared" si="1"/>
        <v>77</v>
      </c>
      <c r="CA9" s="55">
        <f t="shared" si="1"/>
        <v>78</v>
      </c>
      <c r="CB9" s="55">
        <f t="shared" si="1"/>
        <v>79</v>
      </c>
      <c r="CC9" s="55">
        <f t="shared" si="1"/>
        <v>80</v>
      </c>
      <c r="CD9" s="55">
        <f t="shared" si="1"/>
        <v>81</v>
      </c>
      <c r="CE9" s="55">
        <f t="shared" si="1"/>
        <v>82</v>
      </c>
      <c r="CF9" s="55">
        <f t="shared" si="1"/>
        <v>83</v>
      </c>
      <c r="CG9" s="55">
        <f t="shared" si="1"/>
        <v>84</v>
      </c>
      <c r="CH9" s="55">
        <f t="shared" si="1"/>
        <v>85</v>
      </c>
      <c r="CI9" s="55">
        <f t="shared" si="1"/>
        <v>86</v>
      </c>
      <c r="CJ9" s="55">
        <f t="shared" si="1"/>
        <v>87</v>
      </c>
      <c r="CK9" s="55">
        <f t="shared" si="1"/>
        <v>88</v>
      </c>
      <c r="CL9" s="55">
        <f t="shared" si="1"/>
        <v>89</v>
      </c>
      <c r="CM9" s="55">
        <f t="shared" si="1"/>
        <v>90</v>
      </c>
      <c r="CN9" s="55">
        <f t="shared" si="1"/>
        <v>91</v>
      </c>
      <c r="CO9" s="55">
        <f t="shared" si="1"/>
        <v>92</v>
      </c>
      <c r="CP9" s="55">
        <f t="shared" si="1"/>
        <v>93</v>
      </c>
      <c r="CQ9" s="55">
        <f t="shared" si="1"/>
        <v>94</v>
      </c>
      <c r="CR9" s="55">
        <f t="shared" si="1"/>
        <v>95</v>
      </c>
      <c r="CS9" s="55">
        <f t="shared" si="1"/>
        <v>96</v>
      </c>
      <c r="CT9" s="55">
        <f t="shared" si="1"/>
        <v>97</v>
      </c>
      <c r="CU9" s="55">
        <f t="shared" si="1"/>
        <v>98</v>
      </c>
      <c r="CV9" s="55">
        <f t="shared" si="1"/>
        <v>99</v>
      </c>
      <c r="CW9" s="55">
        <f t="shared" si="1"/>
        <v>100</v>
      </c>
      <c r="CX9" s="55">
        <f t="shared" si="1"/>
        <v>101</v>
      </c>
      <c r="CY9" s="55">
        <f t="shared" si="1"/>
        <v>102</v>
      </c>
      <c r="CZ9" s="55">
        <f t="shared" si="1"/>
        <v>103</v>
      </c>
      <c r="DA9" s="55">
        <f t="shared" si="1"/>
        <v>104</v>
      </c>
      <c r="DB9" s="55">
        <f t="shared" si="1"/>
        <v>105</v>
      </c>
      <c r="DC9" s="55">
        <f t="shared" si="1"/>
        <v>106</v>
      </c>
      <c r="DD9" s="55">
        <f t="shared" si="1"/>
        <v>107</v>
      </c>
      <c r="DE9" s="55">
        <f t="shared" si="1"/>
        <v>108</v>
      </c>
      <c r="DF9" s="55">
        <f t="shared" si="1"/>
        <v>109</v>
      </c>
      <c r="DG9" s="55">
        <f t="shared" si="1"/>
        <v>110</v>
      </c>
      <c r="DH9" s="55">
        <f t="shared" si="1"/>
        <v>111</v>
      </c>
      <c r="DI9" s="55">
        <f t="shared" si="1"/>
        <v>112</v>
      </c>
      <c r="DJ9" s="55">
        <f t="shared" si="1"/>
        <v>113</v>
      </c>
      <c r="DK9" s="55">
        <f t="shared" si="1"/>
        <v>114</v>
      </c>
      <c r="DL9" s="55">
        <f t="shared" si="1"/>
        <v>115</v>
      </c>
      <c r="DM9" s="55">
        <f t="shared" si="1"/>
        <v>116</v>
      </c>
      <c r="DN9" s="55">
        <f t="shared" si="1"/>
        <v>117</v>
      </c>
      <c r="DO9" s="55">
        <f t="shared" si="1"/>
        <v>118</v>
      </c>
      <c r="DP9" s="55">
        <f t="shared" si="1"/>
        <v>119</v>
      </c>
    </row>
    <row r="10" spans="1:120" s="73" customFormat="1" ht="21" customHeight="1">
      <c r="A10" s="74">
        <v>1</v>
      </c>
      <c r="B10" s="75" t="s">
        <v>95</v>
      </c>
      <c r="C10" s="76">
        <f>E10+G10-DO10</f>
        <v>6722895.3978</v>
      </c>
      <c r="D10" s="76">
        <f>F10+H10-DP10</f>
        <v>4413629.2193</v>
      </c>
      <c r="E10" s="76">
        <f>I10+U10+Y10+AC10+AW10+BI10+CG10+CK10+CW10+DE10+DK10</f>
        <v>4622166.855</v>
      </c>
      <c r="F10" s="76">
        <f>J10+V10+Z10+AD10+AX10+BJ10+CH10+CL10+CX10+DF10+DL10</f>
        <v>2756010.092</v>
      </c>
      <c r="G10" s="76">
        <f>K10+W10+AA10+AE10+AY10+BK10+CI10+CM10+CY10+DG10+DM10</f>
        <v>2447613.2428</v>
      </c>
      <c r="H10" s="76">
        <f>L10+X10+AB10+AF10+AZ10+BL10+CJ10+CN10+CZ10+DH10+DN10</f>
        <v>1657619.1272999998</v>
      </c>
      <c r="I10" s="76">
        <v>791878.4</v>
      </c>
      <c r="J10" s="76">
        <v>448030.8086</v>
      </c>
      <c r="K10" s="76">
        <v>29652.4</v>
      </c>
      <c r="L10" s="76">
        <v>20111.4</v>
      </c>
      <c r="M10" s="76">
        <v>680128.4</v>
      </c>
      <c r="N10" s="76">
        <v>422827.0272</v>
      </c>
      <c r="O10" s="76">
        <v>17492.4</v>
      </c>
      <c r="P10" s="76">
        <v>12161.4</v>
      </c>
      <c r="Q10" s="76">
        <v>106000</v>
      </c>
      <c r="R10" s="76">
        <v>22873.7814</v>
      </c>
      <c r="S10" s="76">
        <v>0</v>
      </c>
      <c r="T10" s="76">
        <v>0</v>
      </c>
      <c r="U10" s="76">
        <v>2400</v>
      </c>
      <c r="V10" s="76">
        <v>260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137745.6</v>
      </c>
      <c r="AD10" s="76">
        <v>100559.335</v>
      </c>
      <c r="AE10" s="76">
        <v>605028.3428</v>
      </c>
      <c r="AF10" s="76">
        <v>1001239.1656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137745.6</v>
      </c>
      <c r="AP10" s="76">
        <v>100559.335</v>
      </c>
      <c r="AQ10" s="76">
        <v>3059106.3428</v>
      </c>
      <c r="AR10" s="76">
        <v>1312078.0796</v>
      </c>
      <c r="AS10" s="76">
        <v>0</v>
      </c>
      <c r="AT10" s="76">
        <v>0</v>
      </c>
      <c r="AU10" s="76">
        <v>-2454078</v>
      </c>
      <c r="AV10" s="76">
        <v>-310838.914</v>
      </c>
      <c r="AW10" s="76">
        <v>682525</v>
      </c>
      <c r="AX10" s="76">
        <v>524091.2419</v>
      </c>
      <c r="AY10" s="76">
        <v>97145.7</v>
      </c>
      <c r="AZ10" s="76">
        <v>3863.96</v>
      </c>
      <c r="BA10" s="76">
        <v>545457.2</v>
      </c>
      <c r="BB10" s="76">
        <v>423117.1979</v>
      </c>
      <c r="BC10" s="76">
        <v>2000</v>
      </c>
      <c r="BD10" s="76">
        <v>1134</v>
      </c>
      <c r="BE10" s="76">
        <v>137067.8</v>
      </c>
      <c r="BF10" s="76">
        <v>100974.044</v>
      </c>
      <c r="BG10" s="76">
        <v>95145.7</v>
      </c>
      <c r="BH10" s="76">
        <v>2729.96</v>
      </c>
      <c r="BI10" s="76">
        <v>355267.055</v>
      </c>
      <c r="BJ10" s="76">
        <v>211348.1702</v>
      </c>
      <c r="BK10" s="76">
        <v>1705086.8</v>
      </c>
      <c r="BL10" s="76">
        <v>630234.6017</v>
      </c>
      <c r="BM10" s="76">
        <v>0</v>
      </c>
      <c r="BN10" s="76">
        <v>0</v>
      </c>
      <c r="BO10" s="76">
        <v>0</v>
      </c>
      <c r="BP10" s="76"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v>0</v>
      </c>
      <c r="BV10" s="76">
        <v>0</v>
      </c>
      <c r="BW10" s="76">
        <v>0</v>
      </c>
      <c r="BX10" s="76">
        <v>0</v>
      </c>
      <c r="BY10" s="76">
        <v>150556.355</v>
      </c>
      <c r="BZ10" s="76">
        <v>89210.1984</v>
      </c>
      <c r="CA10" s="76">
        <v>6400</v>
      </c>
      <c r="CB10" s="76">
        <v>696.326</v>
      </c>
      <c r="CC10" s="76">
        <v>204710.7</v>
      </c>
      <c r="CD10" s="76">
        <v>122137.9718</v>
      </c>
      <c r="CE10" s="76">
        <v>1698686.8</v>
      </c>
      <c r="CF10" s="76">
        <v>629538.2757</v>
      </c>
      <c r="CG10" s="76">
        <v>0</v>
      </c>
      <c r="CH10" s="76">
        <v>0</v>
      </c>
      <c r="CI10" s="76">
        <v>0</v>
      </c>
      <c r="CJ10" s="76">
        <v>0</v>
      </c>
      <c r="CK10" s="76">
        <v>1421627.2</v>
      </c>
      <c r="CL10" s="76">
        <v>936853.7703</v>
      </c>
      <c r="CM10" s="76">
        <v>10700</v>
      </c>
      <c r="CN10" s="76">
        <v>2170</v>
      </c>
      <c r="CO10" s="76">
        <v>721139.5</v>
      </c>
      <c r="CP10" s="76">
        <v>484094.69</v>
      </c>
      <c r="CQ10" s="76">
        <v>10700</v>
      </c>
      <c r="CR10" s="76">
        <v>2170</v>
      </c>
      <c r="CS10" s="76">
        <v>586357.7</v>
      </c>
      <c r="CT10" s="76">
        <v>399651.6</v>
      </c>
      <c r="CU10" s="76">
        <v>0</v>
      </c>
      <c r="CV10" s="76">
        <v>0</v>
      </c>
      <c r="CW10" s="76">
        <v>826161.9</v>
      </c>
      <c r="CX10" s="76">
        <v>514275.146</v>
      </c>
      <c r="CY10" s="76">
        <v>0</v>
      </c>
      <c r="CZ10" s="76">
        <v>0</v>
      </c>
      <c r="DA10" s="76">
        <v>779947.2</v>
      </c>
      <c r="DB10" s="76">
        <v>487852.593</v>
      </c>
      <c r="DC10" s="76">
        <v>0</v>
      </c>
      <c r="DD10" s="76">
        <v>0</v>
      </c>
      <c r="DE10" s="76">
        <v>57677</v>
      </c>
      <c r="DF10" s="76">
        <v>20591.62</v>
      </c>
      <c r="DG10" s="76">
        <v>0</v>
      </c>
      <c r="DH10" s="76">
        <v>0</v>
      </c>
      <c r="DI10" s="76">
        <f>DK10+DM10-DO10</f>
        <v>0</v>
      </c>
      <c r="DJ10" s="76">
        <f>DL10+DN10-DP10</f>
        <v>0</v>
      </c>
      <c r="DK10" s="76">
        <v>346884.7</v>
      </c>
      <c r="DL10" s="76">
        <v>0</v>
      </c>
      <c r="DM10" s="76">
        <v>0</v>
      </c>
      <c r="DN10" s="76">
        <v>0</v>
      </c>
      <c r="DO10" s="76">
        <v>346884.7</v>
      </c>
      <c r="DP10" s="76">
        <v>0</v>
      </c>
    </row>
    <row r="11" spans="1:120" s="73" customFormat="1" ht="21" customHeight="1">
      <c r="A11" s="74">
        <v>2</v>
      </c>
      <c r="B11" s="75" t="s">
        <v>96</v>
      </c>
      <c r="C11" s="76">
        <f aca="true" t="shared" si="2" ref="C11:D15">E11+G11-DO11</f>
        <v>3640542.1441</v>
      </c>
      <c r="D11" s="76">
        <f t="shared" si="2"/>
        <v>1898063.4027</v>
      </c>
      <c r="E11" s="76">
        <f aca="true" t="shared" si="3" ref="E11:H15">I11+U11+Y11+AC11+AW11+BI11+CG11+CK11+CW11+DE11+DK11</f>
        <v>2629494.9669999997</v>
      </c>
      <c r="F11" s="76">
        <f t="shared" si="3"/>
        <v>1588221.2586</v>
      </c>
      <c r="G11" s="76">
        <f t="shared" si="3"/>
        <v>1301805.9771</v>
      </c>
      <c r="H11" s="76">
        <f t="shared" si="3"/>
        <v>401864.64639999997</v>
      </c>
      <c r="I11" s="76">
        <v>607983.5</v>
      </c>
      <c r="J11" s="76">
        <v>322073.0403</v>
      </c>
      <c r="K11" s="76">
        <v>33429.1</v>
      </c>
      <c r="L11" s="76">
        <v>370</v>
      </c>
      <c r="M11" s="76">
        <v>530840</v>
      </c>
      <c r="N11" s="76">
        <v>307172.1393</v>
      </c>
      <c r="O11" s="76">
        <v>32182.8</v>
      </c>
      <c r="P11" s="76">
        <v>370</v>
      </c>
      <c r="Q11" s="76">
        <v>67341.5</v>
      </c>
      <c r="R11" s="76">
        <v>8913.105</v>
      </c>
      <c r="S11" s="76">
        <v>1246.3</v>
      </c>
      <c r="T11" s="76">
        <v>0</v>
      </c>
      <c r="U11" s="76">
        <v>4000</v>
      </c>
      <c r="V11" s="76">
        <v>330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451870.167</v>
      </c>
      <c r="AD11" s="76">
        <v>390448.6074</v>
      </c>
      <c r="AE11" s="76">
        <v>487502.4771</v>
      </c>
      <c r="AF11" s="76">
        <v>163879.8818</v>
      </c>
      <c r="AG11" s="76">
        <v>379870.167</v>
      </c>
      <c r="AH11" s="76">
        <v>339718.6074</v>
      </c>
      <c r="AI11" s="76">
        <v>39465.4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72000</v>
      </c>
      <c r="AP11" s="76">
        <v>50730</v>
      </c>
      <c r="AQ11" s="76">
        <v>451037.0771</v>
      </c>
      <c r="AR11" s="76">
        <v>178142.917</v>
      </c>
      <c r="AS11" s="76">
        <v>0</v>
      </c>
      <c r="AT11" s="76">
        <v>0</v>
      </c>
      <c r="AU11" s="76">
        <v>-3000</v>
      </c>
      <c r="AV11" s="76">
        <v>-14263.0352</v>
      </c>
      <c r="AW11" s="76">
        <v>256000</v>
      </c>
      <c r="AX11" s="76">
        <v>146618.8676</v>
      </c>
      <c r="AY11" s="76">
        <v>0</v>
      </c>
      <c r="AZ11" s="76">
        <v>0</v>
      </c>
      <c r="BA11" s="76">
        <v>91000</v>
      </c>
      <c r="BB11" s="76">
        <v>43623.7846</v>
      </c>
      <c r="BC11" s="76">
        <v>0</v>
      </c>
      <c r="BD11" s="76">
        <v>0</v>
      </c>
      <c r="BE11" s="76">
        <v>165000</v>
      </c>
      <c r="BF11" s="76">
        <v>102995.083</v>
      </c>
      <c r="BG11" s="76">
        <v>0</v>
      </c>
      <c r="BH11" s="76">
        <v>0</v>
      </c>
      <c r="BI11" s="76">
        <v>106975</v>
      </c>
      <c r="BJ11" s="76">
        <v>44787.8284</v>
      </c>
      <c r="BK11" s="76">
        <v>140009.5</v>
      </c>
      <c r="BL11" s="76">
        <v>134683.1856</v>
      </c>
      <c r="BM11" s="76">
        <v>0</v>
      </c>
      <c r="BN11" s="76">
        <v>0</v>
      </c>
      <c r="BO11" s="76">
        <v>0</v>
      </c>
      <c r="BP11" s="76"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v>25000</v>
      </c>
      <c r="BV11" s="76">
        <v>0</v>
      </c>
      <c r="BW11" s="76">
        <v>1141.5</v>
      </c>
      <c r="BX11" s="76">
        <v>242</v>
      </c>
      <c r="BY11" s="76">
        <v>81975</v>
      </c>
      <c r="BZ11" s="76">
        <v>44787.8284</v>
      </c>
      <c r="CA11" s="76">
        <v>39843.5</v>
      </c>
      <c r="CB11" s="76">
        <v>38638.769</v>
      </c>
      <c r="CC11" s="76">
        <v>0</v>
      </c>
      <c r="CD11" s="76">
        <v>0</v>
      </c>
      <c r="CE11" s="76">
        <v>99024.5</v>
      </c>
      <c r="CF11" s="76">
        <v>95802.4166</v>
      </c>
      <c r="CG11" s="76">
        <v>0</v>
      </c>
      <c r="CH11" s="76">
        <v>0</v>
      </c>
      <c r="CI11" s="76">
        <v>0</v>
      </c>
      <c r="CJ11" s="76">
        <v>0</v>
      </c>
      <c r="CK11" s="76">
        <v>152149</v>
      </c>
      <c r="CL11" s="76">
        <v>82910.2882</v>
      </c>
      <c r="CM11" s="76">
        <v>100566.4</v>
      </c>
      <c r="CN11" s="76">
        <v>30115.856</v>
      </c>
      <c r="CO11" s="76">
        <v>138349</v>
      </c>
      <c r="CP11" s="76">
        <v>82120.2882</v>
      </c>
      <c r="CQ11" s="76">
        <v>100566.4</v>
      </c>
      <c r="CR11" s="76">
        <v>30115.856</v>
      </c>
      <c r="CS11" s="76">
        <v>73950</v>
      </c>
      <c r="CT11" s="76">
        <v>50157.382</v>
      </c>
      <c r="CU11" s="76">
        <v>100566.4</v>
      </c>
      <c r="CV11" s="76">
        <v>30115.856</v>
      </c>
      <c r="CW11" s="76">
        <v>736101.4</v>
      </c>
      <c r="CX11" s="76">
        <v>503215.1244</v>
      </c>
      <c r="CY11" s="76">
        <v>540298.5</v>
      </c>
      <c r="CZ11" s="76">
        <v>72815.723</v>
      </c>
      <c r="DA11" s="76">
        <v>470271</v>
      </c>
      <c r="DB11" s="76">
        <v>319478.8182</v>
      </c>
      <c r="DC11" s="76">
        <v>540298.5</v>
      </c>
      <c r="DD11" s="76">
        <v>72815.723</v>
      </c>
      <c r="DE11" s="76">
        <v>18000</v>
      </c>
      <c r="DF11" s="76">
        <v>5815</v>
      </c>
      <c r="DG11" s="76">
        <v>0</v>
      </c>
      <c r="DH11" s="76">
        <v>0</v>
      </c>
      <c r="DI11" s="76">
        <f aca="true" t="shared" si="4" ref="DI11:DJ15">DK11+DM11-DO11</f>
        <v>5657.100000000035</v>
      </c>
      <c r="DJ11" s="76">
        <f t="shared" si="4"/>
        <v>0</v>
      </c>
      <c r="DK11" s="76">
        <v>296415.9</v>
      </c>
      <c r="DL11" s="76">
        <v>92022.5023</v>
      </c>
      <c r="DM11" s="76">
        <v>0</v>
      </c>
      <c r="DN11" s="76">
        <v>0</v>
      </c>
      <c r="DO11" s="76">
        <v>290758.8</v>
      </c>
      <c r="DP11" s="76">
        <v>92022.5023</v>
      </c>
    </row>
    <row r="12" spans="1:120" s="73" customFormat="1" ht="21.75" customHeight="1">
      <c r="A12" s="74">
        <v>3</v>
      </c>
      <c r="B12" s="75" t="s">
        <v>97</v>
      </c>
      <c r="C12" s="76">
        <f t="shared" si="2"/>
        <v>981571.3219999999</v>
      </c>
      <c r="D12" s="76">
        <f t="shared" si="2"/>
        <v>545026.0730000001</v>
      </c>
      <c r="E12" s="76">
        <f t="shared" si="3"/>
        <v>892771.4225999999</v>
      </c>
      <c r="F12" s="76">
        <f t="shared" si="3"/>
        <v>484620.7960000001</v>
      </c>
      <c r="G12" s="76">
        <f t="shared" si="3"/>
        <v>134442.8994</v>
      </c>
      <c r="H12" s="76">
        <f t="shared" si="3"/>
        <v>60405.277</v>
      </c>
      <c r="I12" s="76">
        <v>297903.9226</v>
      </c>
      <c r="J12" s="76">
        <v>175911.3597</v>
      </c>
      <c r="K12" s="76">
        <v>72142.9994</v>
      </c>
      <c r="L12" s="76">
        <v>30549.6</v>
      </c>
      <c r="M12" s="76">
        <v>280854.9226</v>
      </c>
      <c r="N12" s="76">
        <v>171002.0342</v>
      </c>
      <c r="O12" s="76">
        <v>26142.9994</v>
      </c>
      <c r="P12" s="76">
        <v>12026.48</v>
      </c>
      <c r="Q12" s="76">
        <v>12700</v>
      </c>
      <c r="R12" s="76">
        <v>2216.42</v>
      </c>
      <c r="S12" s="76">
        <v>46000</v>
      </c>
      <c r="T12" s="76">
        <v>18523.12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12900</v>
      </c>
      <c r="AD12" s="76">
        <v>2775.9</v>
      </c>
      <c r="AE12" s="76">
        <v>36087</v>
      </c>
      <c r="AF12" s="76">
        <v>19266.252</v>
      </c>
      <c r="AG12" s="76">
        <v>6100</v>
      </c>
      <c r="AH12" s="76">
        <v>2775.9</v>
      </c>
      <c r="AI12" s="76">
        <v>17057</v>
      </c>
      <c r="AJ12" s="76">
        <v>15145.187</v>
      </c>
      <c r="AK12" s="76">
        <v>0</v>
      </c>
      <c r="AL12" s="76">
        <v>0</v>
      </c>
      <c r="AM12" s="76">
        <v>0</v>
      </c>
      <c r="AN12" s="76">
        <v>0</v>
      </c>
      <c r="AO12" s="76">
        <v>6800</v>
      </c>
      <c r="AP12" s="76">
        <v>0</v>
      </c>
      <c r="AQ12" s="76">
        <v>44030</v>
      </c>
      <c r="AR12" s="76">
        <v>9048</v>
      </c>
      <c r="AS12" s="76">
        <v>0</v>
      </c>
      <c r="AT12" s="76">
        <v>0</v>
      </c>
      <c r="AU12" s="76">
        <v>-25000</v>
      </c>
      <c r="AV12" s="76">
        <v>-4926.935</v>
      </c>
      <c r="AW12" s="76">
        <v>147031.7</v>
      </c>
      <c r="AX12" s="76">
        <v>98522.0534</v>
      </c>
      <c r="AY12" s="76">
        <v>3250</v>
      </c>
      <c r="AZ12" s="76">
        <v>1308</v>
      </c>
      <c r="BA12" s="76">
        <v>37682</v>
      </c>
      <c r="BB12" s="76">
        <v>22618.928</v>
      </c>
      <c r="BC12" s="76">
        <v>2250</v>
      </c>
      <c r="BD12" s="76">
        <v>365</v>
      </c>
      <c r="BE12" s="76">
        <v>3800</v>
      </c>
      <c r="BF12" s="76">
        <v>1140</v>
      </c>
      <c r="BG12" s="76">
        <v>0</v>
      </c>
      <c r="BH12" s="76">
        <v>0</v>
      </c>
      <c r="BI12" s="76">
        <v>102721</v>
      </c>
      <c r="BJ12" s="76">
        <v>54750.7541</v>
      </c>
      <c r="BK12" s="76">
        <v>8000</v>
      </c>
      <c r="BL12" s="76">
        <v>4935.425</v>
      </c>
      <c r="BM12" s="76">
        <v>4600</v>
      </c>
      <c r="BN12" s="76">
        <v>433</v>
      </c>
      <c r="BO12" s="76">
        <v>0</v>
      </c>
      <c r="BP12" s="76">
        <v>0</v>
      </c>
      <c r="BQ12" s="76">
        <v>0</v>
      </c>
      <c r="BR12" s="76">
        <v>0</v>
      </c>
      <c r="BS12" s="76">
        <v>0</v>
      </c>
      <c r="BT12" s="76">
        <v>0</v>
      </c>
      <c r="BU12" s="76">
        <v>50121</v>
      </c>
      <c r="BV12" s="76">
        <v>31945.3928</v>
      </c>
      <c r="BW12" s="76">
        <v>8000</v>
      </c>
      <c r="BX12" s="76">
        <v>4935.425</v>
      </c>
      <c r="BY12" s="76">
        <v>48000</v>
      </c>
      <c r="BZ12" s="76">
        <v>22372.3613</v>
      </c>
      <c r="CA12" s="76">
        <v>0</v>
      </c>
      <c r="CB12" s="76">
        <v>0</v>
      </c>
      <c r="CC12" s="76">
        <v>0</v>
      </c>
      <c r="CD12" s="76">
        <v>0</v>
      </c>
      <c r="CE12" s="76">
        <v>0</v>
      </c>
      <c r="CF12" s="76">
        <v>0</v>
      </c>
      <c r="CG12" s="76">
        <v>0</v>
      </c>
      <c r="CH12" s="76">
        <v>0</v>
      </c>
      <c r="CI12" s="76">
        <v>0</v>
      </c>
      <c r="CJ12" s="76">
        <v>0</v>
      </c>
      <c r="CK12" s="76">
        <v>62456</v>
      </c>
      <c r="CL12" s="76">
        <v>35008.596</v>
      </c>
      <c r="CM12" s="76">
        <v>5065</v>
      </c>
      <c r="CN12" s="76">
        <v>1455</v>
      </c>
      <c r="CO12" s="76">
        <v>56456</v>
      </c>
      <c r="CP12" s="76">
        <v>32645.4917</v>
      </c>
      <c r="CQ12" s="76">
        <v>2065</v>
      </c>
      <c r="CR12" s="76">
        <v>1065</v>
      </c>
      <c r="CS12" s="76">
        <v>28461</v>
      </c>
      <c r="CT12" s="76">
        <v>17938.8116</v>
      </c>
      <c r="CU12" s="76">
        <v>1000</v>
      </c>
      <c r="CV12" s="76">
        <v>1000</v>
      </c>
      <c r="CW12" s="76">
        <v>174065.8</v>
      </c>
      <c r="CX12" s="76">
        <v>112372.1328</v>
      </c>
      <c r="CY12" s="76">
        <v>9897.9</v>
      </c>
      <c r="CZ12" s="76">
        <v>2891</v>
      </c>
      <c r="DA12" s="76">
        <v>100000</v>
      </c>
      <c r="DB12" s="76">
        <v>65679.827</v>
      </c>
      <c r="DC12" s="76">
        <v>4004.9</v>
      </c>
      <c r="DD12" s="76">
        <v>1360</v>
      </c>
      <c r="DE12" s="76">
        <v>10700</v>
      </c>
      <c r="DF12" s="76">
        <v>5280</v>
      </c>
      <c r="DG12" s="76">
        <v>0</v>
      </c>
      <c r="DH12" s="76">
        <v>0</v>
      </c>
      <c r="DI12" s="76">
        <f t="shared" si="4"/>
        <v>39350</v>
      </c>
      <c r="DJ12" s="76">
        <f t="shared" si="4"/>
        <v>0</v>
      </c>
      <c r="DK12" s="76">
        <v>84993</v>
      </c>
      <c r="DL12" s="76">
        <v>0</v>
      </c>
      <c r="DM12" s="76">
        <v>0</v>
      </c>
      <c r="DN12" s="76">
        <v>0</v>
      </c>
      <c r="DO12" s="76">
        <v>45643</v>
      </c>
      <c r="DP12" s="76">
        <v>0</v>
      </c>
    </row>
    <row r="13" spans="1:120" s="73" customFormat="1" ht="20.25" customHeight="1">
      <c r="A13" s="74">
        <v>4</v>
      </c>
      <c r="B13" s="75" t="s">
        <v>98</v>
      </c>
      <c r="C13" s="76">
        <f t="shared" si="2"/>
        <v>4066603.6761</v>
      </c>
      <c r="D13" s="76">
        <f t="shared" si="2"/>
        <v>1964045.6475</v>
      </c>
      <c r="E13" s="76">
        <f t="shared" si="3"/>
        <v>2731033.263</v>
      </c>
      <c r="F13" s="76">
        <f t="shared" si="3"/>
        <v>1720536.2644999998</v>
      </c>
      <c r="G13" s="76">
        <f t="shared" si="3"/>
        <v>1735570.4131</v>
      </c>
      <c r="H13" s="76">
        <f t="shared" si="3"/>
        <v>443509.3829999999</v>
      </c>
      <c r="I13" s="76">
        <v>869744.75</v>
      </c>
      <c r="J13" s="76">
        <v>491000.9802</v>
      </c>
      <c r="K13" s="76">
        <v>250873.7</v>
      </c>
      <c r="L13" s="76">
        <v>126365.376</v>
      </c>
      <c r="M13" s="76">
        <v>684350.4</v>
      </c>
      <c r="N13" s="76">
        <v>392778.5256</v>
      </c>
      <c r="O13" s="76">
        <v>3500</v>
      </c>
      <c r="P13" s="76">
        <v>535.4</v>
      </c>
      <c r="Q13" s="76">
        <v>179543.35</v>
      </c>
      <c r="R13" s="76">
        <v>94566.2866</v>
      </c>
      <c r="S13" s="76">
        <v>247373.7</v>
      </c>
      <c r="T13" s="76">
        <v>125829.976</v>
      </c>
      <c r="U13" s="76">
        <v>1000</v>
      </c>
      <c r="V13" s="76">
        <v>53.05</v>
      </c>
      <c r="W13" s="76">
        <v>5000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599290.713</v>
      </c>
      <c r="AD13" s="76">
        <v>550799.7447</v>
      </c>
      <c r="AE13" s="76">
        <v>306665.9</v>
      </c>
      <c r="AF13" s="76">
        <v>80706.011</v>
      </c>
      <c r="AG13" s="76">
        <v>531091.513</v>
      </c>
      <c r="AH13" s="76">
        <v>518757.0087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68199.2</v>
      </c>
      <c r="AP13" s="76">
        <v>32042.736</v>
      </c>
      <c r="AQ13" s="76">
        <v>326693.6</v>
      </c>
      <c r="AR13" s="76">
        <v>131291.182</v>
      </c>
      <c r="AS13" s="76">
        <v>0</v>
      </c>
      <c r="AT13" s="76">
        <v>0</v>
      </c>
      <c r="AU13" s="76">
        <v>-20027.7</v>
      </c>
      <c r="AV13" s="76">
        <v>-50585.171</v>
      </c>
      <c r="AW13" s="76">
        <v>83002.2</v>
      </c>
      <c r="AX13" s="76">
        <v>51863.947</v>
      </c>
      <c r="AY13" s="76">
        <v>14500</v>
      </c>
      <c r="AZ13" s="76">
        <v>1527.08</v>
      </c>
      <c r="BA13" s="76">
        <v>74952.2</v>
      </c>
      <c r="BB13" s="76">
        <v>47370.072</v>
      </c>
      <c r="BC13" s="76">
        <v>13500</v>
      </c>
      <c r="BD13" s="76">
        <v>979.08</v>
      </c>
      <c r="BE13" s="76">
        <v>8050</v>
      </c>
      <c r="BF13" s="76">
        <v>4493.875</v>
      </c>
      <c r="BG13" s="76">
        <v>1000</v>
      </c>
      <c r="BH13" s="76">
        <v>548</v>
      </c>
      <c r="BI13" s="76">
        <v>122607.2</v>
      </c>
      <c r="BJ13" s="76">
        <v>58858.5376</v>
      </c>
      <c r="BK13" s="76">
        <v>412461.2</v>
      </c>
      <c r="BL13" s="76">
        <v>64192.799</v>
      </c>
      <c r="BM13" s="76">
        <v>0</v>
      </c>
      <c r="BN13" s="76">
        <v>0</v>
      </c>
      <c r="BO13" s="76">
        <v>0</v>
      </c>
      <c r="BP13" s="76">
        <v>0</v>
      </c>
      <c r="BQ13" s="76">
        <v>0</v>
      </c>
      <c r="BR13" s="76">
        <v>0</v>
      </c>
      <c r="BS13" s="76">
        <v>0</v>
      </c>
      <c r="BT13" s="76">
        <v>0</v>
      </c>
      <c r="BU13" s="76">
        <v>39352.6</v>
      </c>
      <c r="BV13" s="76">
        <v>24885.5868</v>
      </c>
      <c r="BW13" s="76">
        <v>412461.2</v>
      </c>
      <c r="BX13" s="76">
        <v>64192.799</v>
      </c>
      <c r="BY13" s="76">
        <v>76734.6</v>
      </c>
      <c r="BZ13" s="76">
        <v>31203.8958</v>
      </c>
      <c r="CA13" s="76">
        <v>0</v>
      </c>
      <c r="CB13" s="76">
        <v>0</v>
      </c>
      <c r="CC13" s="76">
        <v>6520</v>
      </c>
      <c r="CD13" s="76">
        <v>2769.055</v>
      </c>
      <c r="CE13" s="76">
        <v>0</v>
      </c>
      <c r="CF13" s="76">
        <v>0</v>
      </c>
      <c r="CG13" s="76">
        <v>0</v>
      </c>
      <c r="CH13" s="76">
        <v>0</v>
      </c>
      <c r="CI13" s="76">
        <v>0</v>
      </c>
      <c r="CJ13" s="76">
        <v>0</v>
      </c>
      <c r="CK13" s="76">
        <v>52773.5</v>
      </c>
      <c r="CL13" s="76">
        <v>22451.055</v>
      </c>
      <c r="CM13" s="76">
        <v>0</v>
      </c>
      <c r="CN13" s="76">
        <v>0</v>
      </c>
      <c r="CO13" s="76">
        <v>52773.5</v>
      </c>
      <c r="CP13" s="76">
        <v>22451.055</v>
      </c>
      <c r="CQ13" s="76">
        <v>0</v>
      </c>
      <c r="CR13" s="76">
        <v>0</v>
      </c>
      <c r="CS13" s="76">
        <v>0</v>
      </c>
      <c r="CT13" s="76">
        <v>0</v>
      </c>
      <c r="CU13" s="76">
        <v>0</v>
      </c>
      <c r="CV13" s="76">
        <v>0</v>
      </c>
      <c r="CW13" s="76">
        <v>551373</v>
      </c>
      <c r="CX13" s="76">
        <v>329042.51</v>
      </c>
      <c r="CY13" s="76">
        <v>746069.6131</v>
      </c>
      <c r="CZ13" s="76">
        <v>170718.117</v>
      </c>
      <c r="DA13" s="76">
        <v>368925.2</v>
      </c>
      <c r="DB13" s="76">
        <v>223719.47</v>
      </c>
      <c r="DC13" s="76">
        <v>743569.6131</v>
      </c>
      <c r="DD13" s="76">
        <v>168368.117</v>
      </c>
      <c r="DE13" s="76">
        <v>25000</v>
      </c>
      <c r="DF13" s="76">
        <v>10755</v>
      </c>
      <c r="DG13" s="76">
        <v>0</v>
      </c>
      <c r="DH13" s="76">
        <v>0</v>
      </c>
      <c r="DI13" s="76">
        <f t="shared" si="4"/>
        <v>26241.900000000023</v>
      </c>
      <c r="DJ13" s="76">
        <f t="shared" si="4"/>
        <v>5711.440000000002</v>
      </c>
      <c r="DK13" s="76">
        <v>426241.9</v>
      </c>
      <c r="DL13" s="76">
        <v>205711.44</v>
      </c>
      <c r="DM13" s="76">
        <v>0</v>
      </c>
      <c r="DN13" s="76">
        <v>0</v>
      </c>
      <c r="DO13" s="76">
        <v>400000</v>
      </c>
      <c r="DP13" s="76">
        <v>200000</v>
      </c>
    </row>
    <row r="14" spans="1:120" s="73" customFormat="1" ht="18" customHeight="1">
      <c r="A14" s="74">
        <v>5</v>
      </c>
      <c r="B14" s="75" t="s">
        <v>99</v>
      </c>
      <c r="C14" s="76">
        <f t="shared" si="2"/>
        <v>586571.192</v>
      </c>
      <c r="D14" s="76">
        <f t="shared" si="2"/>
        <v>381067.8119000001</v>
      </c>
      <c r="E14" s="76">
        <f t="shared" si="3"/>
        <v>469369.48199999996</v>
      </c>
      <c r="F14" s="76">
        <f t="shared" si="3"/>
        <v>317904.06390000007</v>
      </c>
      <c r="G14" s="76">
        <f t="shared" si="3"/>
        <v>131324.173</v>
      </c>
      <c r="H14" s="76">
        <f t="shared" si="3"/>
        <v>63163.748</v>
      </c>
      <c r="I14" s="76">
        <v>187904</v>
      </c>
      <c r="J14" s="76">
        <v>115826.5721</v>
      </c>
      <c r="K14" s="76">
        <v>4160.7</v>
      </c>
      <c r="L14" s="76">
        <v>2624</v>
      </c>
      <c r="M14" s="76">
        <v>122716.1</v>
      </c>
      <c r="N14" s="76">
        <v>75449.3051</v>
      </c>
      <c r="O14" s="76">
        <v>2960.7</v>
      </c>
      <c r="P14" s="76">
        <v>2134</v>
      </c>
      <c r="Q14" s="76">
        <v>7080</v>
      </c>
      <c r="R14" s="76">
        <v>3475.297</v>
      </c>
      <c r="S14" s="76">
        <v>1200</v>
      </c>
      <c r="T14" s="76">
        <v>490</v>
      </c>
      <c r="U14" s="76">
        <v>0</v>
      </c>
      <c r="V14" s="76">
        <v>0</v>
      </c>
      <c r="W14" s="76">
        <v>0</v>
      </c>
      <c r="X14" s="76">
        <v>0</v>
      </c>
      <c r="Y14" s="76">
        <v>1720</v>
      </c>
      <c r="Z14" s="76">
        <v>400</v>
      </c>
      <c r="AA14" s="76">
        <v>0</v>
      </c>
      <c r="AB14" s="76">
        <v>0</v>
      </c>
      <c r="AC14" s="76">
        <v>146084.582</v>
      </c>
      <c r="AD14" s="76">
        <v>137805.682</v>
      </c>
      <c r="AE14" s="76">
        <v>89477.3</v>
      </c>
      <c r="AF14" s="76">
        <v>41088.875</v>
      </c>
      <c r="AG14" s="76">
        <v>131184.582</v>
      </c>
      <c r="AH14" s="76">
        <v>127489.682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14900</v>
      </c>
      <c r="AP14" s="76">
        <v>10316</v>
      </c>
      <c r="AQ14" s="76">
        <v>89477.3</v>
      </c>
      <c r="AR14" s="76">
        <v>46338.72</v>
      </c>
      <c r="AS14" s="76">
        <v>0</v>
      </c>
      <c r="AT14" s="76">
        <v>0</v>
      </c>
      <c r="AU14" s="76">
        <v>0</v>
      </c>
      <c r="AV14" s="76">
        <v>-5249.845</v>
      </c>
      <c r="AW14" s="76">
        <v>17209.5</v>
      </c>
      <c r="AX14" s="76">
        <v>13284.08</v>
      </c>
      <c r="AY14" s="76">
        <v>0</v>
      </c>
      <c r="AZ14" s="76">
        <v>0</v>
      </c>
      <c r="BA14" s="76">
        <v>17209.5</v>
      </c>
      <c r="BB14" s="76">
        <v>13284.08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12389.1</v>
      </c>
      <c r="BJ14" s="76">
        <v>4575.058</v>
      </c>
      <c r="BK14" s="76">
        <v>22236.173</v>
      </c>
      <c r="BL14" s="76">
        <v>19100.873</v>
      </c>
      <c r="BM14" s="76">
        <v>0</v>
      </c>
      <c r="BN14" s="76">
        <v>0</v>
      </c>
      <c r="BO14" s="76">
        <v>0</v>
      </c>
      <c r="BP14" s="76">
        <v>0</v>
      </c>
      <c r="BQ14" s="76">
        <v>0</v>
      </c>
      <c r="BR14" s="76">
        <v>0</v>
      </c>
      <c r="BS14" s="76">
        <v>0</v>
      </c>
      <c r="BT14" s="76">
        <v>0</v>
      </c>
      <c r="BU14" s="76">
        <v>2915</v>
      </c>
      <c r="BV14" s="76">
        <v>2175.15</v>
      </c>
      <c r="BW14" s="76">
        <v>16411.873</v>
      </c>
      <c r="BX14" s="76">
        <v>15811.873</v>
      </c>
      <c r="BY14" s="76">
        <v>5103.2</v>
      </c>
      <c r="BZ14" s="76">
        <v>1640.9</v>
      </c>
      <c r="CA14" s="76">
        <v>5824.3</v>
      </c>
      <c r="CB14" s="76">
        <v>3289</v>
      </c>
      <c r="CC14" s="76">
        <v>4370.9</v>
      </c>
      <c r="CD14" s="76">
        <v>759.008</v>
      </c>
      <c r="CE14" s="76">
        <v>0</v>
      </c>
      <c r="CF14" s="76">
        <v>0</v>
      </c>
      <c r="CG14" s="76">
        <v>2000</v>
      </c>
      <c r="CH14" s="76">
        <v>0</v>
      </c>
      <c r="CI14" s="76">
        <v>0</v>
      </c>
      <c r="CJ14" s="76">
        <v>0</v>
      </c>
      <c r="CK14" s="76">
        <v>32990</v>
      </c>
      <c r="CL14" s="76">
        <v>20122.1198</v>
      </c>
      <c r="CM14" s="76">
        <v>15450</v>
      </c>
      <c r="CN14" s="76">
        <v>350</v>
      </c>
      <c r="CO14" s="76">
        <v>17604</v>
      </c>
      <c r="CP14" s="76">
        <v>10293.4</v>
      </c>
      <c r="CQ14" s="76">
        <v>15450</v>
      </c>
      <c r="CR14" s="76">
        <v>350</v>
      </c>
      <c r="CS14" s="76">
        <v>0</v>
      </c>
      <c r="CT14" s="76">
        <v>0</v>
      </c>
      <c r="CU14" s="76">
        <v>15450</v>
      </c>
      <c r="CV14" s="76">
        <v>350</v>
      </c>
      <c r="CW14" s="76">
        <v>34635</v>
      </c>
      <c r="CX14" s="76">
        <v>24541.552</v>
      </c>
      <c r="CY14" s="76">
        <v>0</v>
      </c>
      <c r="CZ14" s="76">
        <v>0</v>
      </c>
      <c r="DA14" s="76">
        <v>30725</v>
      </c>
      <c r="DB14" s="76">
        <v>22848.6</v>
      </c>
      <c r="DC14" s="76">
        <v>0</v>
      </c>
      <c r="DD14" s="76">
        <v>0</v>
      </c>
      <c r="DE14" s="76">
        <v>6620</v>
      </c>
      <c r="DF14" s="76">
        <v>1349</v>
      </c>
      <c r="DG14" s="76">
        <v>0</v>
      </c>
      <c r="DH14" s="76">
        <v>0</v>
      </c>
      <c r="DI14" s="76">
        <f t="shared" si="4"/>
        <v>13694.837</v>
      </c>
      <c r="DJ14" s="76">
        <f t="shared" si="4"/>
        <v>0</v>
      </c>
      <c r="DK14" s="76">
        <v>27817.3</v>
      </c>
      <c r="DL14" s="76">
        <v>0</v>
      </c>
      <c r="DM14" s="76">
        <v>0</v>
      </c>
      <c r="DN14" s="76">
        <v>0</v>
      </c>
      <c r="DO14" s="76">
        <v>14122.463</v>
      </c>
      <c r="DP14" s="76">
        <v>0</v>
      </c>
    </row>
    <row r="15" spans="1:120" ht="16.5" customHeight="1">
      <c r="A15" s="74">
        <v>6</v>
      </c>
      <c r="B15" s="75" t="s">
        <v>100</v>
      </c>
      <c r="C15" s="76">
        <f t="shared" si="2"/>
        <v>1022560.5458</v>
      </c>
      <c r="D15" s="76">
        <f t="shared" si="2"/>
        <v>420960.61340000003</v>
      </c>
      <c r="E15" s="76">
        <f t="shared" si="3"/>
        <v>555132</v>
      </c>
      <c r="F15" s="76">
        <f t="shared" si="3"/>
        <v>267779.2653</v>
      </c>
      <c r="G15" s="76">
        <f t="shared" si="3"/>
        <v>467428.54579999996</v>
      </c>
      <c r="H15" s="76">
        <f t="shared" si="3"/>
        <v>153181.3481</v>
      </c>
      <c r="I15" s="76">
        <v>287412</v>
      </c>
      <c r="J15" s="76">
        <v>133120.5173</v>
      </c>
      <c r="K15" s="76">
        <v>75100</v>
      </c>
      <c r="L15" s="76">
        <v>33932.9745</v>
      </c>
      <c r="M15" s="76">
        <v>191432</v>
      </c>
      <c r="N15" s="76">
        <v>84733.4975</v>
      </c>
      <c r="O15" s="76">
        <v>7500</v>
      </c>
      <c r="P15" s="76">
        <v>6578</v>
      </c>
      <c r="Q15" s="76">
        <v>36730</v>
      </c>
      <c r="R15" s="76">
        <v>9686.8448</v>
      </c>
      <c r="S15" s="76">
        <v>67600</v>
      </c>
      <c r="T15" s="76">
        <v>27354.9745</v>
      </c>
      <c r="U15" s="76">
        <v>0</v>
      </c>
      <c r="V15" s="76">
        <v>0</v>
      </c>
      <c r="W15" s="76">
        <v>0</v>
      </c>
      <c r="X15" s="76">
        <v>0</v>
      </c>
      <c r="Y15" s="76">
        <v>900</v>
      </c>
      <c r="Z15" s="76">
        <v>0</v>
      </c>
      <c r="AA15" s="76">
        <v>0</v>
      </c>
      <c r="AB15" s="76">
        <v>0</v>
      </c>
      <c r="AC15" s="76">
        <v>56520</v>
      </c>
      <c r="AD15" s="76">
        <v>39837.841</v>
      </c>
      <c r="AE15" s="76">
        <v>256408.5458</v>
      </c>
      <c r="AF15" s="76">
        <v>63357.2736</v>
      </c>
      <c r="AG15" s="76">
        <v>43500</v>
      </c>
      <c r="AH15" s="76">
        <v>39440.221</v>
      </c>
      <c r="AI15" s="76">
        <v>107880</v>
      </c>
      <c r="AJ15" s="76">
        <v>29746.785</v>
      </c>
      <c r="AK15" s="76">
        <v>4520</v>
      </c>
      <c r="AL15" s="76">
        <v>0</v>
      </c>
      <c r="AM15" s="76">
        <v>49800</v>
      </c>
      <c r="AN15" s="76">
        <v>17640.8</v>
      </c>
      <c r="AO15" s="76">
        <v>8500</v>
      </c>
      <c r="AP15" s="76">
        <v>397.62</v>
      </c>
      <c r="AQ15" s="76">
        <v>102928.5458</v>
      </c>
      <c r="AR15" s="76">
        <v>19872.589</v>
      </c>
      <c r="AS15" s="76">
        <v>0</v>
      </c>
      <c r="AT15" s="76">
        <v>0</v>
      </c>
      <c r="AU15" s="76">
        <v>-4200</v>
      </c>
      <c r="AV15" s="76">
        <v>-3902.9004</v>
      </c>
      <c r="AW15" s="76">
        <v>4500</v>
      </c>
      <c r="AX15" s="76">
        <v>222</v>
      </c>
      <c r="AY15" s="76">
        <v>0</v>
      </c>
      <c r="AZ15" s="76">
        <v>0</v>
      </c>
      <c r="BA15" s="76">
        <v>1000</v>
      </c>
      <c r="BB15" s="76">
        <v>0</v>
      </c>
      <c r="BC15" s="76">
        <v>0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71900</v>
      </c>
      <c r="BJ15" s="76">
        <v>36184.655</v>
      </c>
      <c r="BK15" s="76">
        <v>45300</v>
      </c>
      <c r="BL15" s="76">
        <v>10190.7</v>
      </c>
      <c r="BM15" s="76">
        <v>0</v>
      </c>
      <c r="BN15" s="76">
        <v>0</v>
      </c>
      <c r="BO15" s="76">
        <v>0</v>
      </c>
      <c r="BP15" s="76">
        <v>0</v>
      </c>
      <c r="BQ15" s="76">
        <v>0</v>
      </c>
      <c r="BR15" s="76">
        <v>0</v>
      </c>
      <c r="BS15" s="76">
        <v>0</v>
      </c>
      <c r="BT15" s="76">
        <v>0</v>
      </c>
      <c r="BU15" s="76">
        <v>10500</v>
      </c>
      <c r="BV15" s="76">
        <v>187.88</v>
      </c>
      <c r="BW15" s="76">
        <v>44800</v>
      </c>
      <c r="BX15" s="76">
        <v>10190.7</v>
      </c>
      <c r="BY15" s="76">
        <v>6000</v>
      </c>
      <c r="BZ15" s="76">
        <v>959.775</v>
      </c>
      <c r="CA15" s="76">
        <v>500</v>
      </c>
      <c r="CB15" s="76">
        <v>0</v>
      </c>
      <c r="CC15" s="76">
        <v>55400</v>
      </c>
      <c r="CD15" s="76">
        <v>35037</v>
      </c>
      <c r="CE15" s="76">
        <v>0</v>
      </c>
      <c r="CF15" s="76">
        <v>0</v>
      </c>
      <c r="CG15" s="76">
        <v>0</v>
      </c>
      <c r="CH15" s="76">
        <v>0</v>
      </c>
      <c r="CI15" s="76">
        <v>0</v>
      </c>
      <c r="CJ15" s="76">
        <v>0</v>
      </c>
      <c r="CK15" s="76">
        <v>40100</v>
      </c>
      <c r="CL15" s="76">
        <v>18317.4</v>
      </c>
      <c r="CM15" s="76">
        <v>90620</v>
      </c>
      <c r="CN15" s="76">
        <v>45700.4</v>
      </c>
      <c r="CO15" s="76">
        <v>30900</v>
      </c>
      <c r="CP15" s="76">
        <v>17670.6</v>
      </c>
      <c r="CQ15" s="76">
        <v>120</v>
      </c>
      <c r="CR15" s="76">
        <v>120</v>
      </c>
      <c r="CS15" s="76">
        <v>19200</v>
      </c>
      <c r="CT15" s="76">
        <v>12745.1</v>
      </c>
      <c r="CU15" s="76">
        <v>120</v>
      </c>
      <c r="CV15" s="76">
        <v>120</v>
      </c>
      <c r="CW15" s="76">
        <v>55300</v>
      </c>
      <c r="CX15" s="76">
        <v>39216.852</v>
      </c>
      <c r="CY15" s="76">
        <v>0</v>
      </c>
      <c r="CZ15" s="76">
        <v>0</v>
      </c>
      <c r="DA15" s="76">
        <v>36000</v>
      </c>
      <c r="DB15" s="76">
        <v>27974.35</v>
      </c>
      <c r="DC15" s="76">
        <v>0</v>
      </c>
      <c r="DD15" s="76">
        <v>0</v>
      </c>
      <c r="DE15" s="76">
        <v>6000</v>
      </c>
      <c r="DF15" s="76">
        <v>880</v>
      </c>
      <c r="DG15" s="76">
        <v>0</v>
      </c>
      <c r="DH15" s="76">
        <v>0</v>
      </c>
      <c r="DI15" s="76">
        <f t="shared" si="4"/>
        <v>32500</v>
      </c>
      <c r="DJ15" s="76">
        <f t="shared" si="4"/>
        <v>0</v>
      </c>
      <c r="DK15" s="76">
        <v>32500</v>
      </c>
      <c r="DL15" s="76">
        <v>0</v>
      </c>
      <c r="DM15" s="76">
        <v>0</v>
      </c>
      <c r="DN15" s="76">
        <v>0</v>
      </c>
      <c r="DO15" s="76">
        <v>0</v>
      </c>
      <c r="DP15" s="76">
        <v>0</v>
      </c>
    </row>
    <row r="16" spans="1:120" ht="16.5" customHeight="1">
      <c r="A16" s="74"/>
      <c r="B16" s="75" t="s">
        <v>101</v>
      </c>
      <c r="C16" s="76">
        <f>E16+G16-DO16</f>
        <v>17020744.2778</v>
      </c>
      <c r="D16" s="76">
        <f>F16+H16-DP16</f>
        <v>9622792.7678</v>
      </c>
      <c r="E16" s="76">
        <f>I16+U16+Y16+AC16+AW16+BI16+CG16+CK16+CW16+DE16+DK16</f>
        <v>11899967.989600003</v>
      </c>
      <c r="F16" s="76">
        <f>J16+V16+Z16+AD16+AX16+BJ16+CH16+CL16+CX16+DF16+DL16</f>
        <v>7135071.7403</v>
      </c>
      <c r="G16" s="76">
        <f>K16+W16+AA16+AE16+AY16+BK16+CI16+CM16+CY16+DG16+DM16</f>
        <v>6218185.2512</v>
      </c>
      <c r="H16" s="76">
        <f>L16+X16+AB16+AF16+AZ16+BL16+CJ16+CN16+CZ16+DH16+DN16</f>
        <v>2779743.5297999997</v>
      </c>
      <c r="I16" s="76">
        <v>3042826.5726</v>
      </c>
      <c r="J16" s="76">
        <v>1685963.2782</v>
      </c>
      <c r="K16" s="76">
        <v>465358.8994</v>
      </c>
      <c r="L16" s="76">
        <v>213953.3505</v>
      </c>
      <c r="M16" s="76">
        <v>2490321.8226</v>
      </c>
      <c r="N16" s="76">
        <v>1453962.5289</v>
      </c>
      <c r="O16" s="76">
        <v>89778.8994</v>
      </c>
      <c r="P16" s="76">
        <v>33805.28</v>
      </c>
      <c r="Q16" s="76">
        <v>409394.85</v>
      </c>
      <c r="R16" s="76">
        <v>141731.7348</v>
      </c>
      <c r="S16" s="76">
        <v>363420</v>
      </c>
      <c r="T16" s="76">
        <v>172198.0705</v>
      </c>
      <c r="U16" s="76">
        <v>7400</v>
      </c>
      <c r="V16" s="76">
        <v>643.05</v>
      </c>
      <c r="W16" s="76">
        <v>5000</v>
      </c>
      <c r="X16" s="76">
        <v>0</v>
      </c>
      <c r="Y16" s="76">
        <v>2620</v>
      </c>
      <c r="Z16" s="76">
        <v>400</v>
      </c>
      <c r="AA16" s="76">
        <v>0</v>
      </c>
      <c r="AB16" s="76">
        <v>0</v>
      </c>
      <c r="AC16" s="76">
        <v>1404411.062</v>
      </c>
      <c r="AD16" s="76">
        <v>1222227.1101</v>
      </c>
      <c r="AE16" s="76">
        <v>1781169.5657</v>
      </c>
      <c r="AF16" s="76">
        <v>1369537.459</v>
      </c>
      <c r="AG16" s="76">
        <v>1091746.262</v>
      </c>
      <c r="AH16" s="76">
        <v>1028181.4191</v>
      </c>
      <c r="AI16" s="76">
        <v>164402.4</v>
      </c>
      <c r="AJ16" s="76">
        <v>44891.972</v>
      </c>
      <c r="AK16" s="76">
        <v>4520</v>
      </c>
      <c r="AL16" s="76">
        <v>0</v>
      </c>
      <c r="AM16" s="76">
        <v>49800</v>
      </c>
      <c r="AN16" s="76">
        <v>17640.8</v>
      </c>
      <c r="AO16" s="76">
        <v>308144.8</v>
      </c>
      <c r="AP16" s="76">
        <v>194045.691</v>
      </c>
      <c r="AQ16" s="76">
        <v>4073272.8657</v>
      </c>
      <c r="AR16" s="76">
        <v>1696771.4876</v>
      </c>
      <c r="AS16" s="76">
        <v>0</v>
      </c>
      <c r="AT16" s="76">
        <v>0</v>
      </c>
      <c r="AU16" s="76">
        <v>-2506305.7</v>
      </c>
      <c r="AV16" s="76">
        <v>-389766.8006</v>
      </c>
      <c r="AW16" s="76">
        <v>1190268.4</v>
      </c>
      <c r="AX16" s="76">
        <v>834602.1899</v>
      </c>
      <c r="AY16" s="76">
        <v>114895.7</v>
      </c>
      <c r="AZ16" s="76">
        <v>6699.04</v>
      </c>
      <c r="BA16" s="76">
        <v>767300.9</v>
      </c>
      <c r="BB16" s="76">
        <v>550014.0625</v>
      </c>
      <c r="BC16" s="76">
        <v>17750</v>
      </c>
      <c r="BD16" s="76">
        <v>2478.08</v>
      </c>
      <c r="BE16" s="76">
        <v>313917.8</v>
      </c>
      <c r="BF16" s="76">
        <v>209603.002</v>
      </c>
      <c r="BG16" s="76">
        <v>96145.7</v>
      </c>
      <c r="BH16" s="76">
        <v>3277.96</v>
      </c>
      <c r="BI16" s="76">
        <v>771859.355</v>
      </c>
      <c r="BJ16" s="76">
        <v>410505.0033</v>
      </c>
      <c r="BK16" s="76">
        <v>2333093.673</v>
      </c>
      <c r="BL16" s="76">
        <v>863337.5843</v>
      </c>
      <c r="BM16" s="76">
        <v>4600</v>
      </c>
      <c r="BN16" s="76">
        <v>433</v>
      </c>
      <c r="BO16" s="76">
        <v>0</v>
      </c>
      <c r="BP16" s="76">
        <v>0</v>
      </c>
      <c r="BQ16" s="76">
        <v>0</v>
      </c>
      <c r="BR16" s="76">
        <v>0</v>
      </c>
      <c r="BS16" s="76">
        <v>0</v>
      </c>
      <c r="BT16" s="76">
        <v>0</v>
      </c>
      <c r="BU16" s="76">
        <v>127888.6</v>
      </c>
      <c r="BV16" s="76">
        <v>59194.0096</v>
      </c>
      <c r="BW16" s="76">
        <v>482814.573</v>
      </c>
      <c r="BX16" s="76">
        <v>95372.797</v>
      </c>
      <c r="BY16" s="76">
        <v>368369.155</v>
      </c>
      <c r="BZ16" s="76">
        <v>190174.9589</v>
      </c>
      <c r="CA16" s="76">
        <v>52567.8</v>
      </c>
      <c r="CB16" s="76">
        <v>42624.095</v>
      </c>
      <c r="CC16" s="76">
        <v>271001.6</v>
      </c>
      <c r="CD16" s="76">
        <v>160703.0348</v>
      </c>
      <c r="CE16" s="76">
        <v>1797711.3</v>
      </c>
      <c r="CF16" s="76">
        <v>725340.6923</v>
      </c>
      <c r="CG16" s="76">
        <v>2000</v>
      </c>
      <c r="CH16" s="76">
        <v>0</v>
      </c>
      <c r="CI16" s="76">
        <v>0</v>
      </c>
      <c r="CJ16" s="76">
        <v>0</v>
      </c>
      <c r="CK16" s="76">
        <v>1762095.7</v>
      </c>
      <c r="CL16" s="76">
        <v>1115663.2293</v>
      </c>
      <c r="CM16" s="76">
        <v>222401.4</v>
      </c>
      <c r="CN16" s="76">
        <v>79791.256</v>
      </c>
      <c r="CO16" s="76">
        <v>1017222</v>
      </c>
      <c r="CP16" s="76">
        <v>649275.5249</v>
      </c>
      <c r="CQ16" s="76">
        <v>128901.4</v>
      </c>
      <c r="CR16" s="76">
        <v>33820.856</v>
      </c>
      <c r="CS16" s="76">
        <v>707968.7</v>
      </c>
      <c r="CT16" s="76">
        <v>480492.8936</v>
      </c>
      <c r="CU16" s="76">
        <v>117136.4</v>
      </c>
      <c r="CV16" s="76">
        <v>31585.856</v>
      </c>
      <c r="CW16" s="76">
        <v>2377637.1</v>
      </c>
      <c r="CX16" s="76">
        <v>1522663.3172</v>
      </c>
      <c r="CY16" s="76">
        <v>1296266.0131</v>
      </c>
      <c r="CZ16" s="76">
        <v>246424.84</v>
      </c>
      <c r="DA16" s="76">
        <v>1785868.4</v>
      </c>
      <c r="DB16" s="76">
        <v>1147553.6582</v>
      </c>
      <c r="DC16" s="76">
        <v>1287873.0131</v>
      </c>
      <c r="DD16" s="76">
        <v>242543.84</v>
      </c>
      <c r="DE16" s="76">
        <v>123997</v>
      </c>
      <c r="DF16" s="76">
        <v>44670.62</v>
      </c>
      <c r="DG16" s="76">
        <v>0</v>
      </c>
      <c r="DH16" s="76">
        <v>0</v>
      </c>
      <c r="DI16" s="76">
        <f>DK16+DM16-DO16</f>
        <v>117443.83700000006</v>
      </c>
      <c r="DJ16" s="76">
        <f>DL16+DN16-DP16</f>
        <v>5711.440000000002</v>
      </c>
      <c r="DK16" s="76">
        <v>1214852.8</v>
      </c>
      <c r="DL16" s="76">
        <v>297733.9423</v>
      </c>
      <c r="DM16" s="76">
        <v>0</v>
      </c>
      <c r="DN16" s="76">
        <v>0</v>
      </c>
      <c r="DO16" s="76">
        <v>1097408.963</v>
      </c>
      <c r="DP16" s="76">
        <v>292022.5023</v>
      </c>
    </row>
    <row r="17" spans="3:120" ht="17.25"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spans="3:120" ht="17.25"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</row>
    <row r="19" spans="3:120" ht="17.25"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spans="3:120" ht="17.25"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</row>
    <row r="21" spans="3:120" ht="17.25"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3:120" ht="17.25"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3:120" ht="17.25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3:120" ht="17.25"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</row>
    <row r="25" spans="3:120" ht="17.25"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</row>
    <row r="26" spans="3:120" ht="17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3:120" ht="17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3:120" ht="17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3:120" ht="17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3:120" ht="17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3:120" ht="17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3:120" ht="17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3:120" ht="17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3:120" ht="17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3:120" ht="17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</row>
    <row r="36" spans="3:120" ht="17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</row>
    <row r="37" spans="3:120" ht="17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</row>
    <row r="38" spans="3:120" ht="17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</row>
    <row r="39" spans="3:120" ht="17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</row>
    <row r="40" spans="3:120" ht="17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</row>
    <row r="41" spans="3:120" ht="17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</row>
    <row r="42" spans="3:120" ht="17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</row>
    <row r="43" spans="3:120" ht="17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</row>
    <row r="44" spans="3:120" ht="17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</row>
    <row r="45" spans="3:120" ht="17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</row>
    <row r="46" spans="3:120" ht="17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</row>
    <row r="47" spans="3:120" ht="17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</row>
    <row r="48" spans="3:120" ht="17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</row>
    <row r="49" spans="3:120" ht="17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</row>
    <row r="50" spans="3:120" ht="17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</row>
    <row r="51" spans="3:120" ht="17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</row>
    <row r="52" spans="3:120" ht="17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</row>
    <row r="53" spans="3:120" ht="17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3:120" ht="17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</row>
    <row r="55" spans="3:120" ht="17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3:120" ht="17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3:120" ht="17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3:120" ht="17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</row>
    <row r="59" spans="3:120" ht="17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</row>
    <row r="60" spans="3:120" ht="17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</row>
    <row r="61" spans="3:120" ht="17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2" spans="3:120" ht="17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3:120" ht="17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</row>
    <row r="64" spans="3:120" ht="17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</row>
    <row r="65" spans="3:120" ht="17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</row>
    <row r="66" spans="3:120" ht="17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</row>
    <row r="67" spans="3:120" ht="17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</row>
    <row r="68" spans="3:120" ht="17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</row>
    <row r="69" spans="3:120" ht="17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</row>
    <row r="70" spans="3:120" ht="17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</row>
    <row r="71" spans="3:120" ht="17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</row>
    <row r="72" spans="3:120" ht="17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</row>
    <row r="73" spans="3:120" ht="17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</row>
    <row r="74" spans="3:120" ht="17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</row>
    <row r="75" spans="3:120" ht="17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</row>
    <row r="76" spans="3:120" ht="17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</row>
    <row r="77" spans="3:120" ht="17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</row>
    <row r="78" spans="3:120" ht="17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</row>
    <row r="79" spans="3:120" ht="17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</row>
    <row r="80" spans="3:120" ht="17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</row>
    <row r="81" spans="3:120" ht="17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</row>
    <row r="82" spans="3:120" ht="17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</row>
    <row r="83" spans="3:120" ht="17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</row>
    <row r="84" spans="3:120" ht="17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</row>
    <row r="85" spans="3:120" ht="17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</row>
    <row r="86" spans="3:120" ht="17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</row>
    <row r="87" spans="3:120" ht="17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</row>
    <row r="88" spans="3:120" ht="17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</row>
    <row r="89" spans="3:120" ht="17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</row>
    <row r="90" spans="3:120" ht="17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</row>
    <row r="91" spans="3:120" ht="17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</row>
    <row r="92" spans="3:120" ht="17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</row>
    <row r="93" spans="3:120" ht="17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</row>
    <row r="94" spans="3:120" ht="17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</row>
    <row r="95" spans="3:120" ht="17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</row>
    <row r="96" spans="3:120" ht="17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</row>
    <row r="97" spans="3:120" ht="17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</row>
    <row r="98" spans="3:120" ht="17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</row>
    <row r="99" spans="3:120" ht="17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</row>
    <row r="100" spans="3:120" ht="17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</row>
    <row r="101" spans="3:120" ht="17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</row>
    <row r="102" spans="3:120" ht="17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</row>
    <row r="103" spans="3:120" ht="17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</row>
    <row r="104" spans="3:120" ht="17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</row>
    <row r="105" spans="3:120" ht="17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</row>
    <row r="106" spans="3:120" ht="17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</row>
    <row r="107" spans="3:120" ht="17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</row>
    <row r="108" spans="3:120" ht="17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</row>
    <row r="109" spans="3:120" ht="17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</row>
    <row r="110" spans="3:120" ht="17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</row>
    <row r="111" spans="3:120" ht="17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</row>
    <row r="112" spans="3:120" ht="17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</row>
    <row r="113" spans="3:120" ht="17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</row>
    <row r="114" spans="3:120" ht="17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</row>
    <row r="115" spans="3:120" ht="17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</row>
    <row r="116" spans="3:120" ht="17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</row>
    <row r="117" spans="3:120" ht="17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</row>
    <row r="118" spans="3:120" ht="17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</row>
    <row r="119" spans="3:120" ht="17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</row>
    <row r="120" spans="3:120" ht="17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</row>
    <row r="121" spans="3:120" ht="17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</row>
    <row r="122" spans="3:120" ht="17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</row>
    <row r="123" spans="3:120" ht="17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</row>
    <row r="124" spans="3:120" ht="17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</row>
    <row r="125" spans="3:120" ht="17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</row>
    <row r="126" spans="3:120" ht="17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</row>
    <row r="127" spans="3:120" ht="17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</row>
    <row r="128" spans="3:120" ht="17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</row>
    <row r="129" spans="3:120" ht="17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</row>
    <row r="130" spans="3:120" ht="17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</row>
    <row r="131" spans="3:120" ht="17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</row>
    <row r="132" spans="3:120" ht="17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</row>
    <row r="133" spans="3:120" ht="17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</row>
    <row r="134" spans="3:120" ht="17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</row>
    <row r="135" spans="3:120" ht="17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</row>
    <row r="136" spans="3:120" ht="17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</row>
    <row r="137" spans="3:120" ht="17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</row>
    <row r="138" spans="3:120" ht="17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</row>
    <row r="139" spans="3:120" ht="17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</row>
    <row r="140" spans="3:120" ht="17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</row>
    <row r="141" spans="3:120" ht="17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</row>
    <row r="142" spans="3:120" ht="17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</row>
    <row r="143" spans="3:120" ht="17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</row>
    <row r="144" spans="3:120" ht="17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</row>
    <row r="145" spans="3:120" ht="17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</row>
    <row r="146" spans="3:120" ht="17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</row>
    <row r="147" spans="3:120" ht="17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</row>
    <row r="148" spans="3:120" ht="17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</row>
    <row r="149" spans="3:120" ht="17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</row>
    <row r="150" spans="3:120" ht="17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</row>
    <row r="151" spans="3:120" ht="17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</row>
    <row r="152" spans="3:120" ht="17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</row>
    <row r="153" spans="3:120" ht="17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</row>
    <row r="154" spans="3:120" ht="17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</row>
    <row r="155" spans="3:120" ht="17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</row>
    <row r="156" spans="3:120" ht="17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</row>
    <row r="157" spans="3:120" ht="17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</row>
    <row r="158" spans="3:120" ht="17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</row>
    <row r="159" spans="3:120" ht="17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</row>
    <row r="160" spans="3:120" ht="17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</row>
    <row r="161" spans="3:120" ht="17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</row>
    <row r="162" spans="3:120" ht="17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</row>
  </sheetData>
  <sheetProtection/>
  <protectedRanges>
    <protectedRange sqref="B10:B16" name="Range3"/>
    <protectedRange sqref="I10:DH16" name="Range1"/>
    <protectedRange sqref="DK10:DP16" name="Range2"/>
  </protectedRanges>
  <mergeCells count="98">
    <mergeCell ref="DG7:DH7"/>
    <mergeCell ref="DI7:DJ7"/>
    <mergeCell ref="DK7:DL7"/>
    <mergeCell ref="DM7:DN7"/>
    <mergeCell ref="DO7:DP7"/>
    <mergeCell ref="CU7:CV7"/>
    <mergeCell ref="CW7:CX7"/>
    <mergeCell ref="CY7:CZ7"/>
    <mergeCell ref="DA7:DB7"/>
    <mergeCell ref="DC7:DD7"/>
    <mergeCell ref="DE7:DF7"/>
    <mergeCell ref="CI7:CJ7"/>
    <mergeCell ref="CK7:CL7"/>
    <mergeCell ref="CM7:CN7"/>
    <mergeCell ref="CO7:CP7"/>
    <mergeCell ref="CQ7:CR7"/>
    <mergeCell ref="CS7:CT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BU6:BX6"/>
    <mergeCell ref="BY6:CB6"/>
    <mergeCell ref="CC6:CF6"/>
    <mergeCell ref="CO6:CR6"/>
    <mergeCell ref="CS6:CV6"/>
    <mergeCell ref="DA6:DD6"/>
    <mergeCell ref="CG5:CJ6"/>
    <mergeCell ref="CK5:CN6"/>
    <mergeCell ref="CW5:CZ6"/>
    <mergeCell ref="DO5:DP6"/>
    <mergeCell ref="Y5:AB6"/>
    <mergeCell ref="AC5:AF6"/>
    <mergeCell ref="AG5:AH5"/>
    <mergeCell ref="AW5:AZ6"/>
    <mergeCell ref="BI5:BL6"/>
    <mergeCell ref="CA5:CF5"/>
    <mergeCell ref="BA6:BD6"/>
    <mergeCell ref="AG6:AJ6"/>
    <mergeCell ref="AK6:AN6"/>
    <mergeCell ref="BQ6:BT6"/>
    <mergeCell ref="A1:AB1"/>
    <mergeCell ref="A2:L2"/>
    <mergeCell ref="AA3:AB3"/>
    <mergeCell ref="A4:A8"/>
    <mergeCell ref="B4:B8"/>
    <mergeCell ref="C4:H6"/>
    <mergeCell ref="I4:DP4"/>
    <mergeCell ref="DE5:DH6"/>
    <mergeCell ref="DI5:DN6"/>
    <mergeCell ref="I5:L6"/>
    <mergeCell ref="M5:T5"/>
    <mergeCell ref="U5:X6"/>
    <mergeCell ref="K3:L3"/>
    <mergeCell ref="BE6:BH6"/>
    <mergeCell ref="BM6:BP6"/>
    <mergeCell ref="M6:P6"/>
    <mergeCell ref="Q6:T6"/>
    <mergeCell ref="AO6:AR6"/>
    <mergeCell ref="AS6:AV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Noname</cp:lastModifiedBy>
  <cp:lastPrinted>2023-10-03T05:56:41Z</cp:lastPrinted>
  <dcterms:created xsi:type="dcterms:W3CDTF">2002-03-15T09:46:46Z</dcterms:created>
  <dcterms:modified xsi:type="dcterms:W3CDTF">2023-10-03T06:06:28Z</dcterms:modified>
  <cp:category/>
  <cp:version/>
  <cp:contentType/>
  <cp:contentStatus/>
</cp:coreProperties>
</file>