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<sst xmlns="http://schemas.openxmlformats.org/spreadsheetml/2006/main" count="59" uniqueCount="44">
  <si>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</si>
  <si>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</si>
  <si>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</si>
  <si>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</si>
  <si>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</si>
  <si>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</si>
  <si>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</si>
  <si>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</si>
  <si>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</si>
  <si>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</si>
  <si>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</si>
  <si>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</si>
  <si>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</si>
  <si>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</si>
  <si>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</si>
  <si>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</si>
  <si>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</si>
  <si>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</si>
  <si>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</si>
  <si>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</si>
  <si>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</si>
  <si>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</si>
  <si>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</si>
  <si>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</si>
  <si>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</si>
  <si>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</si>
  <si>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</si>
  <si>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</si>
  <si>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</si>
  <si>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</si>
  <si>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</si>
  <si>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</si>
  <si>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</si>
  <si>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</si>
  <si>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</si>
  <si>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</si>
  <si>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</si>
  <si>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</si>
  <si>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</si>
  <si>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</si>
  <si>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Արթիկ</t>
  </si>
  <si>
    <t>2023թ.</t>
  </si>
  <si>
    <t xml:space="preserve"> </t>
  </si>
  <si>
    <t>2024թ.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</si>
</sst>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_Sheet2" xfId="1"/>
    <cellStyle name="Обычный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I14" sqref="AI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47" t="s">
        <v>39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68" t="s">
        <v>1</v>
      </c>
      <c r="B4" s="43" t="s">
        <v>0</v>
      </c>
      <c r="C4" s="48" t="s">
        <v>25</v>
      </c>
      <c r="D4" s="48"/>
      <c r="E4" s="48"/>
      <c r="F4" s="48"/>
      <c r="G4" s="48"/>
      <c r="H4" s="48"/>
      <c r="I4" s="49" t="s">
        <v>30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42" t="s">
        <v>2</v>
      </c>
    </row>
    <row r="5" spans="1:35" s="5" customFormat="1" ht="27" customHeight="1">
      <c r="A5" s="68"/>
      <c r="B5" s="43"/>
      <c r="C5" s="53" t="s">
        <v>5</v>
      </c>
      <c r="D5" s="53"/>
      <c r="E5" s="53" t="s">
        <v>9</v>
      </c>
      <c r="F5" s="53"/>
      <c r="G5" s="52" t="s">
        <v>7</v>
      </c>
      <c r="H5" s="52"/>
      <c r="I5" s="53" t="s">
        <v>6</v>
      </c>
      <c r="J5" s="53"/>
      <c r="K5" s="53" t="s">
        <v>12</v>
      </c>
      <c r="L5" s="53"/>
      <c r="M5" s="71" t="s">
        <v>14</v>
      </c>
      <c r="N5" s="71"/>
      <c r="O5" s="58" t="s">
        <v>11</v>
      </c>
      <c r="P5" s="59"/>
      <c r="Q5" s="59"/>
      <c r="R5" s="60"/>
      <c r="S5" s="54" t="s">
        <v>31</v>
      </c>
      <c r="T5" s="54"/>
      <c r="U5" s="52" t="s">
        <v>16</v>
      </c>
      <c r="V5" s="52"/>
      <c r="W5" s="52"/>
      <c r="X5" s="52"/>
      <c r="Y5" s="46" t="s">
        <v>10</v>
      </c>
      <c r="Z5" s="46"/>
      <c r="AA5" s="46"/>
      <c r="AB5" s="46"/>
      <c r="AC5" s="43" t="s">
        <v>8</v>
      </c>
      <c r="AD5" s="43"/>
      <c r="AE5" s="43"/>
      <c r="AF5" s="43"/>
      <c r="AG5" s="43"/>
      <c r="AH5" s="43"/>
      <c r="AI5" s="42"/>
    </row>
    <row r="6" spans="1:35" s="5" customFormat="1" ht="19.5" customHeight="1">
      <c r="A6" s="68"/>
      <c r="B6" s="43"/>
      <c r="C6" s="53"/>
      <c r="D6" s="53"/>
      <c r="E6" s="53"/>
      <c r="F6" s="53"/>
      <c r="G6" s="53" t="s">
        <v>8</v>
      </c>
      <c r="H6" s="53"/>
      <c r="I6" s="53"/>
      <c r="J6" s="53"/>
      <c r="K6" s="53" t="s">
        <v>13</v>
      </c>
      <c r="L6" s="53"/>
      <c r="M6" s="71"/>
      <c r="N6" s="71"/>
      <c r="O6" s="61"/>
      <c r="P6" s="62"/>
      <c r="Q6" s="62"/>
      <c r="R6" s="63"/>
      <c r="S6" s="54"/>
      <c r="T6" s="54"/>
      <c r="U6" s="52"/>
      <c r="V6" s="52"/>
      <c r="W6" s="52"/>
      <c r="X6" s="52"/>
      <c r="Y6" s="46"/>
      <c r="Z6" s="46"/>
      <c r="AA6" s="46"/>
      <c r="AB6" s="46"/>
      <c r="AC6" s="46" t="s">
        <v>20</v>
      </c>
      <c r="AD6" s="46"/>
      <c r="AE6" s="55" t="s">
        <v>18</v>
      </c>
      <c r="AF6" s="56"/>
      <c r="AG6" s="56"/>
      <c r="AH6" s="57"/>
      <c r="AI6" s="42"/>
    </row>
    <row r="7" spans="1:35" s="5" customFormat="1" ht="46.5" customHeight="1">
      <c r="A7" s="68"/>
      <c r="B7" s="43"/>
      <c r="C7" s="53"/>
      <c r="D7" s="53"/>
      <c r="E7" s="53"/>
      <c r="F7" s="53"/>
      <c r="G7" s="53"/>
      <c r="H7" s="53"/>
      <c r="I7" s="53"/>
      <c r="J7" s="53"/>
      <c r="K7" s="53"/>
      <c r="L7" s="53"/>
      <c r="M7" s="71"/>
      <c r="N7" s="71"/>
      <c r="O7" s="64"/>
      <c r="P7" s="65"/>
      <c r="Q7" s="65"/>
      <c r="R7" s="66"/>
      <c r="S7" s="54"/>
      <c r="T7" s="54"/>
      <c r="U7" s="43" t="s">
        <v>29</v>
      </c>
      <c r="V7" s="43"/>
      <c r="W7" s="43" t="s">
        <v>15</v>
      </c>
      <c r="X7" s="43"/>
      <c r="Y7" s="46"/>
      <c r="Z7" s="46"/>
      <c r="AA7" s="46"/>
      <c r="AB7" s="46"/>
      <c r="AC7" s="46"/>
      <c r="AD7" s="46"/>
      <c r="AE7" s="43" t="s">
        <v>19</v>
      </c>
      <c r="AF7" s="44"/>
      <c r="AG7" s="43" t="s">
        <v>15</v>
      </c>
      <c r="AH7" s="44"/>
      <c r="AI7" s="42"/>
    </row>
    <row r="8" spans="1:35" s="3" customFormat="1" ht="28.5" customHeight="1">
      <c r="A8" s="68"/>
      <c r="B8" s="43"/>
      <c r="C8" s="53"/>
      <c r="D8" s="53"/>
      <c r="E8" s="53"/>
      <c r="F8" s="53"/>
      <c r="G8" s="53"/>
      <c r="H8" s="53"/>
      <c r="I8" s="53"/>
      <c r="J8" s="53"/>
      <c r="K8" s="53"/>
      <c r="L8" s="53"/>
      <c r="M8" s="71"/>
      <c r="N8" s="71"/>
      <c r="O8" s="22" t="s">
        <v>17</v>
      </c>
      <c r="P8" s="22" t="s">
        <v>4</v>
      </c>
      <c r="Q8" s="22" t="s">
        <v>17</v>
      </c>
      <c r="R8" s="22" t="s">
        <v>3</v>
      </c>
      <c r="S8" s="54"/>
      <c r="T8" s="54"/>
      <c r="U8" s="43"/>
      <c r="V8" s="43"/>
      <c r="W8" s="43"/>
      <c r="X8" s="43"/>
      <c r="Y8" s="22" t="s">
        <v>17</v>
      </c>
      <c r="Z8" s="22" t="s">
        <v>4</v>
      </c>
      <c r="AA8" s="22" t="s">
        <v>17</v>
      </c>
      <c r="AB8" s="22" t="s">
        <v>3</v>
      </c>
      <c r="AC8" s="46"/>
      <c r="AD8" s="46"/>
      <c r="AE8" s="44"/>
      <c r="AF8" s="44"/>
      <c r="AG8" s="44"/>
      <c r="AH8" s="44"/>
      <c r="AI8" s="42"/>
    </row>
    <row r="9" spans="1:35" s="3" customFormat="1" ht="18" customHeight="1">
      <c r="A9" s="68"/>
      <c r="B9" s="43"/>
      <c r="C9" s="30">
        <v>45016</v>
      </c>
      <c r="D9" s="30">
        <v>45382</v>
      </c>
      <c r="E9" s="30">
        <v>45016</v>
      </c>
      <c r="F9" s="30">
        <v>45382</v>
      </c>
      <c r="G9" s="30">
        <v>45016</v>
      </c>
      <c r="H9" s="30">
        <v>45382</v>
      </c>
      <c r="I9" s="30">
        <v>45016</v>
      </c>
      <c r="J9" s="30">
        <v>45382</v>
      </c>
      <c r="K9" s="30">
        <v>45016</v>
      </c>
      <c r="L9" s="30">
        <v>45382</v>
      </c>
      <c r="M9" s="30">
        <v>45016</v>
      </c>
      <c r="N9" s="30">
        <v>45382</v>
      </c>
      <c r="O9" s="69">
        <v>45016</v>
      </c>
      <c r="P9" s="70"/>
      <c r="Q9" s="69">
        <v>45382</v>
      </c>
      <c r="R9" s="70"/>
      <c r="S9" s="30">
        <v>45016</v>
      </c>
      <c r="T9" s="30">
        <v>45382</v>
      </c>
      <c r="U9" s="30">
        <v>45016</v>
      </c>
      <c r="V9" s="30">
        <v>45382</v>
      </c>
      <c r="W9" s="30">
        <v>45016</v>
      </c>
      <c r="X9" s="30">
        <v>45382</v>
      </c>
      <c r="Y9" s="45" t="s">
        <v>41</v>
      </c>
      <c r="Z9" s="45"/>
      <c r="AA9" s="45" t="s">
        <v>43</v>
      </c>
      <c r="AB9" s="45"/>
      <c r="AC9" s="30">
        <v>45016</v>
      </c>
      <c r="AD9" s="30">
        <v>45382</v>
      </c>
      <c r="AE9" s="30">
        <v>45016</v>
      </c>
      <c r="AF9" s="30">
        <v>45382</v>
      </c>
      <c r="AG9" s="30">
        <v>45016</v>
      </c>
      <c r="AH9" s="30">
        <v>45382</v>
      </c>
      <c r="AI9" s="42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2215</v>
      </c>
      <c r="N11" s="35">
        <v>2253</v>
      </c>
      <c r="O11" s="35">
        <v>552358.5</v>
      </c>
      <c r="P11" s="35">
        <v>350112.7</v>
      </c>
      <c r="Q11" s="36">
        <v>548533.80000000005</v>
      </c>
      <c r="R11" s="36">
        <v>380181</v>
      </c>
      <c r="S11" s="36">
        <f>U11+W11</f>
        <v>47091.8</v>
      </c>
      <c r="T11" s="36">
        <f>V11+X11</f>
        <v>49246.9</v>
      </c>
      <c r="U11" s="35">
        <v>0</v>
      </c>
      <c r="V11" s="36">
        <v>0</v>
      </c>
      <c r="W11" s="35">
        <v>47091.8</v>
      </c>
      <c r="X11" s="36">
        <v>49246.9</v>
      </c>
      <c r="Y11" s="35">
        <v>204233.7</v>
      </c>
      <c r="Z11" s="35">
        <v>169415.3</v>
      </c>
      <c r="AA11" s="36">
        <v>211074.3</v>
      </c>
      <c r="AB11" s="36">
        <v>139241.5</v>
      </c>
      <c r="AC11" s="36">
        <f>AE11+AG11</f>
        <v>26579.1</v>
      </c>
      <c r="AD11" s="36">
        <f>AF11+AH11</f>
        <v>27038.6</v>
      </c>
      <c r="AE11" s="35">
        <v>0</v>
      </c>
      <c r="AF11" s="36">
        <v>0</v>
      </c>
      <c r="AG11" s="35">
        <v>26579.1</v>
      </c>
      <c r="AH11" s="36">
        <v>27038.6</v>
      </c>
      <c r="AI11" s="34"/>
    </row>
    <row r="12" spans="1:35" s="38" customFormat="1" ht="21" customHeight="1">
      <c r="A12" s="27">
        <v>2</v>
      </c>
      <c r="B12" s="34" t="s">
        <v>40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801</v>
      </c>
      <c r="N12" s="35">
        <v>801</v>
      </c>
      <c r="O12" s="35">
        <v>259036.9</v>
      </c>
      <c r="P12" s="35">
        <v>200093.2</v>
      </c>
      <c r="Q12" s="36">
        <v>287097</v>
      </c>
      <c r="R12" s="36">
        <v>219196.2</v>
      </c>
      <c r="S12" s="36">
        <f t="shared" ref="S12:S16" si="0">U12+W12</f>
        <v>19141.900000000001</v>
      </c>
      <c r="T12" s="36">
        <f t="shared" ref="T12:T16" si="1">V12+X12</f>
        <v>24849.599999999999</v>
      </c>
      <c r="U12" s="35">
        <v>0</v>
      </c>
      <c r="V12" s="36">
        <v>0</v>
      </c>
      <c r="W12" s="35">
        <v>19141.900000000001</v>
      </c>
      <c r="X12" s="36">
        <v>24849.599999999999</v>
      </c>
      <c r="Y12" s="35">
        <v>111203.9</v>
      </c>
      <c r="Z12" s="35">
        <v>90274.5</v>
      </c>
      <c r="AA12" s="36">
        <v>130837</v>
      </c>
      <c r="AB12" s="36">
        <v>96857.3</v>
      </c>
      <c r="AC12" s="36">
        <f t="shared" ref="AC12:AC16" si="2">AE12+AG12</f>
        <v>12230.2</v>
      </c>
      <c r="AD12" s="36">
        <f t="shared" ref="AD12:AD16" si="3">AF12+AH12</f>
        <v>16670</v>
      </c>
      <c r="AE12" s="35">
        <v>0</v>
      </c>
      <c r="AF12" s="36">
        <v>0</v>
      </c>
      <c r="AG12" s="35">
        <v>12230.2</v>
      </c>
      <c r="AH12" s="36">
        <v>16670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713</v>
      </c>
      <c r="F13" s="36">
        <v>1007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226</v>
      </c>
      <c r="N13" s="35">
        <v>270</v>
      </c>
      <c r="O13" s="35">
        <v>90000</v>
      </c>
      <c r="P13" s="35">
        <v>17017.7</v>
      </c>
      <c r="Q13" s="36">
        <v>105000</v>
      </c>
      <c r="R13" s="36">
        <v>24645.7</v>
      </c>
      <c r="S13" s="36">
        <f t="shared" si="0"/>
        <v>2212.5</v>
      </c>
      <c r="T13" s="36">
        <f t="shared" si="1"/>
        <v>3611.8</v>
      </c>
      <c r="U13" s="35">
        <v>0</v>
      </c>
      <c r="V13" s="36">
        <v>0</v>
      </c>
      <c r="W13" s="35">
        <v>2212.5</v>
      </c>
      <c r="X13" s="36">
        <v>3611.8</v>
      </c>
      <c r="Y13" s="35">
        <v>90000</v>
      </c>
      <c r="Z13" s="35">
        <v>17071.7</v>
      </c>
      <c r="AA13" s="36">
        <v>105000</v>
      </c>
      <c r="AB13" s="36">
        <v>24645.7</v>
      </c>
      <c r="AC13" s="36">
        <f t="shared" si="2"/>
        <v>2212.5</v>
      </c>
      <c r="AD13" s="36">
        <f t="shared" si="3"/>
        <v>3611.8</v>
      </c>
      <c r="AE13" s="35">
        <v>0</v>
      </c>
      <c r="AF13" s="36">
        <v>0</v>
      </c>
      <c r="AG13" s="35">
        <v>2212.5</v>
      </c>
      <c r="AH13" s="36">
        <v>3611.8</v>
      </c>
      <c r="AI13" s="34" t="s">
        <v>42</v>
      </c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23</v>
      </c>
      <c r="J14" s="37">
        <v>21</v>
      </c>
      <c r="K14" s="35">
        <v>14</v>
      </c>
      <c r="L14" s="35">
        <v>14</v>
      </c>
      <c r="M14" s="35">
        <v>772</v>
      </c>
      <c r="N14" s="35">
        <v>857</v>
      </c>
      <c r="O14" s="35">
        <v>190831</v>
      </c>
      <c r="P14" s="35">
        <v>112927.9</v>
      </c>
      <c r="Q14" s="36">
        <v>245111.6</v>
      </c>
      <c r="R14" s="36">
        <v>137400.70000000001</v>
      </c>
      <c r="S14" s="36">
        <f t="shared" si="0"/>
        <v>17288.400000000001</v>
      </c>
      <c r="T14" s="36">
        <f t="shared" si="1"/>
        <v>18747.599999999999</v>
      </c>
      <c r="U14" s="35">
        <v>0</v>
      </c>
      <c r="V14" s="36">
        <v>0</v>
      </c>
      <c r="W14" s="35">
        <v>17288.400000000001</v>
      </c>
      <c r="X14" s="36">
        <v>18747.599999999999</v>
      </c>
      <c r="Y14" s="35">
        <v>84067</v>
      </c>
      <c r="Z14" s="35">
        <v>56428.2</v>
      </c>
      <c r="AA14" s="36">
        <v>102675.9</v>
      </c>
      <c r="AB14" s="36">
        <v>57886</v>
      </c>
      <c r="AC14" s="36">
        <f t="shared" si="2"/>
        <v>8585.4</v>
      </c>
      <c r="AD14" s="36">
        <f t="shared" si="3"/>
        <v>9701.5</v>
      </c>
      <c r="AE14" s="35">
        <v>0</v>
      </c>
      <c r="AF14" s="36">
        <v>0</v>
      </c>
      <c r="AG14" s="35">
        <v>8585.4</v>
      </c>
      <c r="AH14" s="36">
        <v>9701.5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4</v>
      </c>
      <c r="K15" s="35">
        <v>1</v>
      </c>
      <c r="L15" s="35">
        <v>1</v>
      </c>
      <c r="M15" s="35">
        <v>80</v>
      </c>
      <c r="N15" s="35">
        <v>80</v>
      </c>
      <c r="O15" s="35">
        <v>13092.4</v>
      </c>
      <c r="P15" s="35">
        <v>13092.4</v>
      </c>
      <c r="Q15" s="35">
        <v>17115.3</v>
      </c>
      <c r="R15" s="35">
        <v>17115.3</v>
      </c>
      <c r="S15" s="36">
        <f t="shared" si="0"/>
        <v>941.4</v>
      </c>
      <c r="T15" s="36">
        <f t="shared" si="1"/>
        <v>872</v>
      </c>
      <c r="U15" s="35">
        <v>0</v>
      </c>
      <c r="V15" s="36">
        <v>0</v>
      </c>
      <c r="W15" s="35">
        <v>941.4</v>
      </c>
      <c r="X15" s="35">
        <v>872</v>
      </c>
      <c r="Y15" s="35">
        <v>7500</v>
      </c>
      <c r="Z15" s="35">
        <v>7500</v>
      </c>
      <c r="AA15" s="35">
        <v>7706</v>
      </c>
      <c r="AB15" s="35">
        <v>7706</v>
      </c>
      <c r="AC15" s="36">
        <f t="shared" si="2"/>
        <v>941.4</v>
      </c>
      <c r="AD15" s="40">
        <f>AF15+AH15</f>
        <v>872</v>
      </c>
      <c r="AE15" s="35">
        <v>0</v>
      </c>
      <c r="AF15" s="36">
        <v>0</v>
      </c>
      <c r="AG15" s="35">
        <v>941.4</v>
      </c>
      <c r="AH15" s="40">
        <v>872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51</v>
      </c>
      <c r="N16" s="35">
        <v>59</v>
      </c>
      <c r="O16" s="35">
        <v>33705.300000000003</v>
      </c>
      <c r="P16" s="35">
        <v>33705.300000000003</v>
      </c>
      <c r="Q16" s="35">
        <v>45015.4</v>
      </c>
      <c r="R16" s="35">
        <v>30282.1</v>
      </c>
      <c r="S16" s="36">
        <f t="shared" si="0"/>
        <v>826.8</v>
      </c>
      <c r="T16" s="36">
        <f t="shared" si="1"/>
        <v>951.2</v>
      </c>
      <c r="U16" s="35">
        <v>0</v>
      </c>
      <c r="V16" s="36">
        <v>0</v>
      </c>
      <c r="W16" s="35">
        <v>826.8</v>
      </c>
      <c r="X16" s="35">
        <v>951.2</v>
      </c>
      <c r="Y16" s="35">
        <v>8210.9</v>
      </c>
      <c r="Z16" s="35">
        <v>8152.4</v>
      </c>
      <c r="AA16" s="35">
        <v>11195.9</v>
      </c>
      <c r="AB16" s="35">
        <v>9549.5</v>
      </c>
      <c r="AC16" s="36">
        <f t="shared" si="2"/>
        <v>428.8</v>
      </c>
      <c r="AD16" s="36">
        <f t="shared" si="3"/>
        <v>558.20000000000005</v>
      </c>
      <c r="AE16" s="35">
        <v>0</v>
      </c>
      <c r="AF16" s="36">
        <v>0</v>
      </c>
      <c r="AG16" s="35">
        <v>428.8</v>
      </c>
      <c r="AH16" s="35">
        <v>558.20000000000005</v>
      </c>
      <c r="AI16" s="34"/>
    </row>
    <row r="17" spans="1:35" s="6" customFormat="1" ht="21" customHeight="1">
      <c r="A17" s="67" t="s">
        <v>36</v>
      </c>
      <c r="B17" s="67"/>
      <c r="C17" s="35">
        <f>SUM(C11:C16)</f>
        <v>7</v>
      </c>
      <c r="D17" s="35">
        <f t="shared" ref="D17:AH17" si="4">SUM(D11:D16)</f>
        <v>7</v>
      </c>
      <c r="E17" s="35">
        <f t="shared" si="4"/>
        <v>713</v>
      </c>
      <c r="F17" s="35">
        <f t="shared" si="4"/>
        <v>1007</v>
      </c>
      <c r="G17" s="35">
        <f t="shared" si="4"/>
        <v>0</v>
      </c>
      <c r="H17" s="35">
        <f t="shared" si="4"/>
        <v>0</v>
      </c>
      <c r="I17" s="35">
        <f t="shared" si="4"/>
        <v>127</v>
      </c>
      <c r="J17" s="35">
        <f t="shared" si="4"/>
        <v>126</v>
      </c>
      <c r="K17" s="35">
        <f t="shared" si="4"/>
        <v>59</v>
      </c>
      <c r="L17" s="35">
        <f t="shared" si="4"/>
        <v>59</v>
      </c>
      <c r="M17" s="35">
        <f t="shared" si="4"/>
        <v>4145</v>
      </c>
      <c r="N17" s="35">
        <f t="shared" si="4"/>
        <v>4320</v>
      </c>
      <c r="O17" s="35">
        <f t="shared" si="4"/>
        <v>1139024.0999999999</v>
      </c>
      <c r="P17" s="35">
        <f t="shared" si="4"/>
        <v>726949.20000000007</v>
      </c>
      <c r="Q17" s="35">
        <f t="shared" si="4"/>
        <v>1247873.1000000001</v>
      </c>
      <c r="R17" s="35">
        <f t="shared" si="4"/>
        <v>808820.99999999988</v>
      </c>
      <c r="S17" s="35">
        <f t="shared" si="4"/>
        <v>87502.8</v>
      </c>
      <c r="T17" s="35">
        <f t="shared" si="4"/>
        <v>98279.099999999991</v>
      </c>
      <c r="U17" s="35">
        <f t="shared" si="4"/>
        <v>0</v>
      </c>
      <c r="V17" s="35">
        <f t="shared" si="4"/>
        <v>0</v>
      </c>
      <c r="W17" s="35">
        <f>SUM(W11:W16)</f>
        <v>87502.8</v>
      </c>
      <c r="X17" s="35">
        <f>SUM(X11:X16)</f>
        <v>98279.099999999991</v>
      </c>
      <c r="Y17" s="35">
        <f t="shared" si="4"/>
        <v>505215.5</v>
      </c>
      <c r="Z17" s="35">
        <f t="shared" si="4"/>
        <v>348842.10000000003</v>
      </c>
      <c r="AA17" s="35">
        <f t="shared" si="4"/>
        <v>568489.1</v>
      </c>
      <c r="AB17" s="35">
        <f t="shared" si="4"/>
        <v>335886</v>
      </c>
      <c r="AC17" s="35">
        <f t="shared" si="4"/>
        <v>50977.400000000009</v>
      </c>
      <c r="AD17" s="35">
        <f t="shared" si="4"/>
        <v>58452.1</v>
      </c>
      <c r="AE17" s="35">
        <f t="shared" si="4"/>
        <v>0</v>
      </c>
      <c r="AF17" s="35">
        <f t="shared" si="4"/>
        <v>0</v>
      </c>
      <c r="AG17" s="35">
        <f t="shared" si="4"/>
        <v>50977.400000000009</v>
      </c>
      <c r="AH17" s="35">
        <f t="shared" si="4"/>
        <v>58452.1</v>
      </c>
      <c r="AI17" s="35"/>
    </row>
  </sheetData>
  <mergeCells count="30">
    <mergeCell ref="A17:B17"/>
    <mergeCell ref="A4:A9"/>
    <mergeCell ref="W7:X8"/>
    <mergeCell ref="K6:L8"/>
    <mergeCell ref="Q9:R9"/>
    <mergeCell ref="B4:B9"/>
    <mergeCell ref="M5:N8"/>
    <mergeCell ref="O9:P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I4:AI9"/>
    <mergeCell ref="AE7:AF8"/>
    <mergeCell ref="U7:V8"/>
    <mergeCell ref="Y9:Z9"/>
    <mergeCell ref="AA9:AB9"/>
    <mergeCell ref="AC6:AD8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M13" sqref="M13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4" t="s">
        <v>38</v>
      </c>
      <c r="C2" s="74"/>
      <c r="D2" s="74"/>
      <c r="E2" s="74"/>
      <c r="F2" s="74"/>
      <c r="G2" s="74"/>
      <c r="H2" s="74"/>
      <c r="I2" s="74"/>
    </row>
    <row r="3" spans="1:9" ht="18.75" customHeight="1">
      <c r="B3" s="17"/>
      <c r="C3" s="17"/>
      <c r="D3" s="17"/>
      <c r="E3" s="75"/>
      <c r="F3" s="75"/>
      <c r="G3" s="25"/>
      <c r="I3" s="19" t="s">
        <v>21</v>
      </c>
    </row>
    <row r="4" spans="1:9" ht="21.75" customHeight="1">
      <c r="A4" s="76" t="s">
        <v>22</v>
      </c>
      <c r="B4" s="79" t="s">
        <v>0</v>
      </c>
      <c r="C4" s="82" t="s">
        <v>23</v>
      </c>
      <c r="D4" s="43"/>
      <c r="E4" s="84" t="s">
        <v>24</v>
      </c>
      <c r="F4" s="85"/>
      <c r="G4" s="85"/>
      <c r="H4" s="85"/>
      <c r="I4" s="86"/>
    </row>
    <row r="5" spans="1:9" ht="27.75" customHeight="1">
      <c r="A5" s="77"/>
      <c r="B5" s="80"/>
      <c r="C5" s="43"/>
      <c r="D5" s="43"/>
      <c r="E5" s="83" t="s">
        <v>26</v>
      </c>
      <c r="F5" s="83"/>
      <c r="G5" s="58" t="s">
        <v>28</v>
      </c>
      <c r="H5" s="60"/>
      <c r="I5" s="43" t="s">
        <v>27</v>
      </c>
    </row>
    <row r="6" spans="1:9" ht="23.25" customHeight="1">
      <c r="A6" s="77"/>
      <c r="B6" s="80"/>
      <c r="C6" s="43"/>
      <c r="D6" s="43"/>
      <c r="E6" s="83"/>
      <c r="F6" s="83"/>
      <c r="G6" s="61"/>
      <c r="H6" s="63"/>
      <c r="I6" s="43"/>
    </row>
    <row r="7" spans="1:9" ht="9" hidden="1" customHeight="1">
      <c r="A7" s="77"/>
      <c r="B7" s="80"/>
      <c r="C7" s="43"/>
      <c r="D7" s="43"/>
      <c r="E7" s="83"/>
      <c r="F7" s="83"/>
      <c r="G7" s="61"/>
      <c r="H7" s="63"/>
      <c r="I7" s="43"/>
    </row>
    <row r="8" spans="1:9" ht="67.5" customHeight="1">
      <c r="A8" s="77"/>
      <c r="B8" s="80"/>
      <c r="C8" s="43"/>
      <c r="D8" s="43"/>
      <c r="E8" s="83"/>
      <c r="F8" s="83"/>
      <c r="G8" s="64"/>
      <c r="H8" s="66"/>
      <c r="I8" s="43"/>
    </row>
    <row r="9" spans="1:9" s="20" customFormat="1" ht="33.75" customHeight="1">
      <c r="A9" s="78"/>
      <c r="B9" s="81"/>
      <c r="C9" s="30">
        <v>45016</v>
      </c>
      <c r="D9" s="30">
        <v>45382</v>
      </c>
      <c r="E9" s="30">
        <v>45016</v>
      </c>
      <c r="F9" s="30">
        <v>45382</v>
      </c>
      <c r="G9" s="30">
        <v>45016</v>
      </c>
      <c r="H9" s="30">
        <v>45382</v>
      </c>
      <c r="I9" s="30">
        <v>45382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41" t="s">
        <v>32</v>
      </c>
      <c r="C11" s="28">
        <f>E11</f>
        <v>38688.699999999997</v>
      </c>
      <c r="D11" s="28">
        <f t="shared" ref="D11:D16" si="0">F11</f>
        <v>46793</v>
      </c>
      <c r="E11" s="28">
        <v>38688.699999999997</v>
      </c>
      <c r="F11" s="28">
        <v>46793</v>
      </c>
      <c r="G11" s="28"/>
      <c r="H11" s="28"/>
      <c r="I11" s="28"/>
    </row>
    <row r="12" spans="1:9" ht="20.25" customHeight="1">
      <c r="A12" s="23">
        <v>2</v>
      </c>
      <c r="B12" s="41" t="s">
        <v>40</v>
      </c>
      <c r="C12" s="28">
        <f t="shared" ref="C12:C16" si="1">E12</f>
        <v>8490.4</v>
      </c>
      <c r="D12" s="28">
        <f t="shared" si="0"/>
        <v>7145</v>
      </c>
      <c r="E12" s="28">
        <v>8490.4</v>
      </c>
      <c r="F12" s="28">
        <v>7145</v>
      </c>
      <c r="G12" s="28"/>
      <c r="H12" s="28"/>
      <c r="I12" s="28"/>
    </row>
    <row r="13" spans="1:9" ht="20.25" customHeight="1">
      <c r="A13" s="23">
        <v>3</v>
      </c>
      <c r="B13" s="41" t="s">
        <v>37</v>
      </c>
      <c r="C13" s="28">
        <f t="shared" si="1"/>
        <v>546.20000000000005</v>
      </c>
      <c r="D13" s="28">
        <f t="shared" si="0"/>
        <v>4781</v>
      </c>
      <c r="E13" s="28">
        <v>546.20000000000005</v>
      </c>
      <c r="F13" s="28">
        <v>4781</v>
      </c>
      <c r="G13" s="28"/>
      <c r="H13" s="28"/>
      <c r="I13" s="28"/>
    </row>
    <row r="14" spans="1:9">
      <c r="A14" s="29">
        <v>4</v>
      </c>
      <c r="B14" s="41" t="s">
        <v>33</v>
      </c>
      <c r="C14" s="28">
        <f t="shared" si="1"/>
        <v>6625</v>
      </c>
      <c r="D14" s="28">
        <f t="shared" si="0"/>
        <v>6898.1</v>
      </c>
      <c r="E14" s="28">
        <v>6625</v>
      </c>
      <c r="F14" s="28">
        <v>6898.1</v>
      </c>
      <c r="G14" s="28"/>
      <c r="H14" s="28"/>
      <c r="I14" s="28"/>
    </row>
    <row r="15" spans="1:9">
      <c r="A15" s="29">
        <v>5</v>
      </c>
      <c r="B15" s="41" t="s">
        <v>34</v>
      </c>
      <c r="C15" s="28">
        <f t="shared" si="1"/>
        <v>685.6</v>
      </c>
      <c r="D15" s="28">
        <f t="shared" si="0"/>
        <v>518.70000000000005</v>
      </c>
      <c r="E15" s="28">
        <v>685.6</v>
      </c>
      <c r="F15" s="28">
        <v>518.70000000000005</v>
      </c>
      <c r="G15" s="28"/>
      <c r="H15" s="28"/>
      <c r="I15" s="28"/>
    </row>
    <row r="16" spans="1:9">
      <c r="A16" s="29">
        <v>6</v>
      </c>
      <c r="B16" s="41" t="s">
        <v>35</v>
      </c>
      <c r="C16" s="28">
        <f t="shared" si="1"/>
        <v>300.89999999999998</v>
      </c>
      <c r="D16" s="28">
        <f t="shared" si="0"/>
        <v>236.9</v>
      </c>
      <c r="E16" s="28">
        <v>300.89999999999998</v>
      </c>
      <c r="F16" s="28">
        <v>236.9</v>
      </c>
      <c r="G16" s="28"/>
      <c r="H16" s="28"/>
      <c r="I16" s="28"/>
    </row>
    <row r="17" spans="1:9">
      <c r="A17" s="72" t="s">
        <v>36</v>
      </c>
      <c r="B17" s="73"/>
      <c r="C17" s="28">
        <f>SUM(C11:C16)</f>
        <v>55336.799999999996</v>
      </c>
      <c r="D17" s="28">
        <f t="shared" ref="D17:I17" si="2">SUM(D11:D16)</f>
        <v>66372.7</v>
      </c>
      <c r="E17" s="28">
        <f>SUM(E11:E16)</f>
        <v>55336.799999999996</v>
      </c>
      <c r="F17" s="28">
        <f>SUM(F11:F16)</f>
        <v>66372.7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1 F16" name="Range5_2_7_4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I17">
    <cfRule type="cellIs" dxfId="3" priority="80" stopIfTrue="1" operator="lessThan">
      <formula>-60</formula>
    </cfRule>
  </conditionalFormatting>
  <conditionalFormatting sqref="C11:I17">
    <cfRule type="cellIs" dxfId="2" priority="7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2024-04-09T11:38:55Z</dcterms:modified>
</cp:coreProperties>
</file>