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420" windowWidth="15240" windowHeight="8550"/>
  </bookViews>
  <sheets>
    <sheet name="ASHX.partq2025" sheetId="8" r:id="rId1"/>
  </sheets>
  <definedNames>
    <definedName name="_xlnm.Print_Area">#REF!</definedName>
  </definedNames>
  <calcPr calcId="144525"/>
</workbook>
</file>

<file path=xl/calcChain.xml><?xml version="1.0" encoding="utf-8"?>
<calcChain xmlns="http://schemas.openxmlformats.org/spreadsheetml/2006/main">
  <c r="H14" i="8" l="1"/>
  <c r="G9" i="8" l="1"/>
  <c r="F9" i="8"/>
  <c r="E9" i="8"/>
  <c r="P9" i="8" l="1"/>
  <c r="Q9" i="8" s="1"/>
  <c r="E8" i="8" l="1"/>
  <c r="F8" i="8"/>
  <c r="G8" i="8"/>
  <c r="E10" i="8"/>
  <c r="F10" i="8"/>
  <c r="G10" i="8"/>
  <c r="E11" i="8"/>
  <c r="F11" i="8"/>
  <c r="G11" i="8"/>
  <c r="E12" i="8"/>
  <c r="F12" i="8"/>
  <c r="G12" i="8"/>
  <c r="E13" i="8"/>
  <c r="F13" i="8"/>
  <c r="G13" i="8"/>
  <c r="C14" i="8"/>
  <c r="D14" i="8"/>
  <c r="I14" i="8"/>
  <c r="J14" i="8"/>
  <c r="K14" i="8"/>
  <c r="L14" i="8"/>
  <c r="M14" i="8"/>
  <c r="N14" i="8"/>
  <c r="O14" i="8"/>
  <c r="E14" i="8" l="1"/>
  <c r="P10" i="8"/>
  <c r="Q10" i="8" s="1"/>
  <c r="P12" i="8"/>
  <c r="Q12" i="8" s="1"/>
  <c r="P8" i="8"/>
  <c r="Q8" i="8" s="1"/>
  <c r="P11" i="8"/>
  <c r="Q11" i="8" s="1"/>
  <c r="P13" i="8"/>
  <c r="Q13" i="8" s="1"/>
  <c r="F14" i="8"/>
  <c r="G14" i="8"/>
  <c r="Q14" i="8" l="1"/>
  <c r="P14" i="8"/>
</calcChain>
</file>

<file path=xl/sharedStrings.xml><?xml version="1.0" encoding="utf-8"?>
<sst xmlns="http://schemas.openxmlformats.org/spreadsheetml/2006/main" count="32" uniqueCount="26">
  <si>
    <t>N</t>
  </si>
  <si>
    <t xml:space="preserve">Համայնքի անվանումը </t>
  </si>
  <si>
    <t>փաստ</t>
  </si>
  <si>
    <t>հաշվարկ</t>
  </si>
  <si>
    <t>հազար դրամ</t>
  </si>
  <si>
    <t>Ընդամենը</t>
  </si>
  <si>
    <t>ՏԵՂԵԿԱՏՎՈՒԹՅՈՒՆ</t>
  </si>
  <si>
    <t>Այդ թվում` մանկապարտեզներ</t>
  </si>
  <si>
    <t>հաշվարկ
(5=7+9+11)</t>
  </si>
  <si>
    <t>փաստ
(6=8+10+12)</t>
  </si>
  <si>
    <t>Ախուրյան</t>
  </si>
  <si>
    <t>ք. Գյումրի</t>
  </si>
  <si>
    <t xml:space="preserve">Անի </t>
  </si>
  <si>
    <t>Ամասիա</t>
  </si>
  <si>
    <t>Աշոցք</t>
  </si>
  <si>
    <t>Արթիկ</t>
  </si>
  <si>
    <t>Նախորդ տարիների
 պարտքը /31.12.2024թ. դրությամբ/</t>
  </si>
  <si>
    <t xml:space="preserve"> Նախորդ տարիների պարտքի  մարումը
2025թ. Ընթացքում</t>
  </si>
  <si>
    <t xml:space="preserve"> Նախորդ տարիների պարտքի  մնացորդը
01.02.2025թ.
   դրությամբ`     4=2-3</t>
  </si>
  <si>
    <t>Ընդամենը
համայնքապետարանների, ՏԻՄ -երին ենթակա բյուջետային հիմնարկների, ՀՈԱԿ-ների աշխատողների աշխատավարձերը 
2025թ. փետրավարի «1» -ի   դրությամբ</t>
  </si>
  <si>
    <t xml:space="preserve"> Այդ թվում` համայնքապետարանների աշխատողների  աշխատավարձերը  
2025թ. փետրավարի «1» -ի  դրությամբ</t>
  </si>
  <si>
    <t>Այդ թվում` ՏԻՄ-երին ենթակա  բյուջետային հիմնարկների աշխատողների աշխատավարձերը 
 2025թ. փետրավարի «1» -ի  դրությամբ</t>
  </si>
  <si>
    <t>Այդ թվում` ՀՈԱԿ-ների աշխատողների աշխատավարձերը 
2025թ. փետրավարի «1» -ի դրությամբ</t>
  </si>
  <si>
    <t>2024թ. ընթացիկ տարվա աշխատավարձի պարտքը
2025թ. փետրավարի «1» -ի դրությամբ`  
 (15=5-6)</t>
  </si>
  <si>
    <t>Ընդամենը աշխատավարձի պարտքը
2025թ. փետրավարի «1» -ի  դրությամբ`           (18=4+15)</t>
  </si>
  <si>
    <t>ՀՀ Շիրակի մարզի համայնքների համայնքապետարանների, ՏԻՄ-երին ենթակա բյուջետային հիմնարկների, ՀՈԱԿ-ների աշխատողների աշխատավարձերի վերաբերյալ  2025 թվականի փետրվարի «1» -ի  դրությամբ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</si>
</sst>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GHEA Grapalat"/>
      <family val="3"/>
    </font>
    <font>
      <sz val="11"/>
      <name val="GHEA Grapalat"/>
      <family val="3"/>
    </font>
    <font>
      <b/>
      <sz val="11"/>
      <color indexed="8"/>
      <name val="GHEA Grapalat"/>
      <family val="3"/>
    </font>
    <font>
      <sz val="11"/>
      <color theme="1"/>
      <name val="Calibri"/>
      <family val="2"/>
      <charset val="204"/>
      <scheme val="minor"/>
    </font>
    <font>
      <b/>
      <sz val="11"/>
      <color theme="1"/>
      <name val="GHEA Grapalat"/>
      <family val="3"/>
    </font>
    <font>
      <sz val="10"/>
      <name val="GHEA Grapalat"/>
      <family val="3"/>
    </font>
    <font>
      <sz val="10"/>
      <color theme="1" tint="0.34998626667073579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1" fillId="0" borderId="0"/>
    <xf numFmtId="0" fontId="1" fillId="0" borderId="0"/>
  </cellStyleXfs>
  <cellXfs count="58">
    <xf numFmtId="0" fontId="0" fillId="0" borderId="0" xfId="0"/>
    <xf numFmtId="164" fontId="2" fillId="3" borderId="1" xfId="1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8" fillId="3" borderId="0" xfId="0" applyFont="1" applyFill="1"/>
    <xf numFmtId="0" fontId="7" fillId="3" borderId="0" xfId="0" applyFont="1" applyFill="1" applyBorder="1" applyAlignment="1">
      <alignment wrapText="1"/>
    </xf>
    <xf numFmtId="0" fontId="8" fillId="3" borderId="0" xfId="0" applyFont="1" applyFill="1" applyBorder="1"/>
    <xf numFmtId="164" fontId="7" fillId="3" borderId="0" xfId="0" applyNumberFormat="1" applyFont="1" applyFill="1" applyBorder="1" applyAlignment="1">
      <alignment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9" fillId="0" borderId="0" xfId="0" applyFont="1"/>
    <xf numFmtId="0" fontId="10" fillId="3" borderId="1" xfId="0" applyFont="1" applyFill="1" applyBorder="1" applyAlignment="1">
      <alignment horizontal="center" vertical="center"/>
    </xf>
    <xf numFmtId="164" fontId="9" fillId="0" borderId="0" xfId="0" applyNumberFormat="1" applyFont="1"/>
    <xf numFmtId="0" fontId="2" fillId="2" borderId="1" xfId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left" vertical="center"/>
    </xf>
    <xf numFmtId="165" fontId="3" fillId="0" borderId="3" xfId="0" applyNumberFormat="1" applyFont="1" applyFill="1" applyBorder="1" applyAlignment="1">
      <alignment horizontal="left" vertical="center"/>
    </xf>
    <xf numFmtId="165" fontId="3" fillId="0" borderId="4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5" borderId="5" xfId="0" applyNumberFormat="1" applyFont="1" applyFill="1" applyBorder="1" applyAlignment="1">
      <alignment horizontal="center" vertical="center" wrapText="1"/>
    </xf>
    <xf numFmtId="0" fontId="7" fillId="5" borderId="6" xfId="0" applyNumberFormat="1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 wrapText="1"/>
    </xf>
    <xf numFmtId="0" fontId="7" fillId="4" borderId="6" xfId="0" applyNumberFormat="1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6" borderId="5" xfId="0" applyNumberFormat="1" applyFont="1" applyFill="1" applyBorder="1" applyAlignment="1">
      <alignment horizontal="center" vertical="center" wrapText="1"/>
    </xf>
    <xf numFmtId="0" fontId="7" fillId="6" borderId="6" xfId="0" applyNumberFormat="1" applyFont="1" applyFill="1" applyBorder="1" applyAlignment="1">
      <alignment horizontal="center" vertical="center" wrapText="1"/>
    </xf>
    <xf numFmtId="0" fontId="7" fillId="6" borderId="2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</cellXfs>
  <cellStyles count="4">
    <cellStyle name="Normal 2" xfId="1"/>
    <cellStyle name="Normal 2 2" xfId="3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6"/>
  <sheetViews>
    <sheetView tabSelected="1" zoomScale="85" zoomScaleNormal="85" workbookViewId="0">
      <selection activeCell="G9" sqref="A8:G9"/>
    </sheetView>
  </sheetViews>
  <sheetFormatPr defaultRowHeight="12.75" x14ac:dyDescent="0.2"/>
  <cols>
    <col min="1" max="1" width="3.85546875" style="15" customWidth="1"/>
    <col min="2" max="2" width="18.5703125" style="15" customWidth="1"/>
    <col min="3" max="3" width="12.85546875" style="15" customWidth="1"/>
    <col min="4" max="4" width="12.140625" style="15" customWidth="1"/>
    <col min="5" max="5" width="12.5703125" style="15" customWidth="1"/>
    <col min="6" max="6" width="16.28515625" style="15" customWidth="1"/>
    <col min="7" max="7" width="13.85546875" style="15" customWidth="1"/>
    <col min="8" max="9" width="13.42578125" style="15" customWidth="1"/>
    <col min="10" max="10" width="13" style="15" customWidth="1"/>
    <col min="11" max="11" width="12.85546875" style="15" customWidth="1"/>
    <col min="12" max="12" width="14.7109375" style="15" customWidth="1"/>
    <col min="13" max="13" width="15" style="15" customWidth="1"/>
    <col min="14" max="14" width="13" style="15" customWidth="1"/>
    <col min="15" max="15" width="13.5703125" style="15" customWidth="1"/>
    <col min="16" max="16" width="18.7109375" style="15" customWidth="1"/>
    <col min="17" max="17" width="18.5703125" style="15" customWidth="1"/>
    <col min="18" max="19" width="9.140625" style="15"/>
    <col min="20" max="20" width="10.42578125" style="15" customWidth="1"/>
    <col min="21" max="21" width="9.140625" style="15"/>
    <col min="22" max="23" width="10.7109375" style="15" customWidth="1"/>
    <col min="24" max="24" width="9.140625" style="15"/>
    <col min="25" max="25" width="10.7109375" style="15" customWidth="1"/>
    <col min="26" max="26" width="10.28515625" style="15" customWidth="1"/>
    <col min="27" max="16384" width="9.140625" style="15"/>
  </cols>
  <sheetData>
    <row r="1" spans="1:97" s="7" customFormat="1" ht="15.75" customHeight="1" x14ac:dyDescent="0.25">
      <c r="A1" s="57" t="s">
        <v>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</row>
    <row r="2" spans="1:97" s="7" customFormat="1" ht="33.75" customHeight="1" x14ac:dyDescent="0.25">
      <c r="A2" s="56" t="s">
        <v>25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</row>
    <row r="3" spans="1:97" s="9" customFormat="1" ht="15.75" customHeight="1" x14ac:dyDescent="0.25">
      <c r="A3" s="50"/>
      <c r="B3" s="51"/>
      <c r="C3" s="51"/>
      <c r="D3" s="51"/>
      <c r="E3" s="51"/>
      <c r="F3" s="8"/>
      <c r="H3" s="10"/>
      <c r="I3" s="8"/>
      <c r="J3" s="8"/>
      <c r="K3" s="8"/>
      <c r="L3" s="15"/>
      <c r="M3" s="15"/>
      <c r="N3" s="15"/>
      <c r="O3" s="15"/>
      <c r="P3" s="15"/>
      <c r="Q3" s="15" t="s">
        <v>4</v>
      </c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</row>
    <row r="4" spans="1:97" s="7" customFormat="1" ht="51.75" customHeight="1" x14ac:dyDescent="0.25">
      <c r="A4" s="28" t="s">
        <v>0</v>
      </c>
      <c r="B4" s="28" t="s">
        <v>1</v>
      </c>
      <c r="C4" s="52" t="s">
        <v>16</v>
      </c>
      <c r="D4" s="52" t="s">
        <v>17</v>
      </c>
      <c r="E4" s="44" t="s">
        <v>18</v>
      </c>
      <c r="F4" s="36" t="s">
        <v>19</v>
      </c>
      <c r="G4" s="37"/>
      <c r="H4" s="40" t="s">
        <v>20</v>
      </c>
      <c r="I4" s="41"/>
      <c r="J4" s="40" t="s">
        <v>21</v>
      </c>
      <c r="K4" s="41"/>
      <c r="L4" s="34" t="s">
        <v>22</v>
      </c>
      <c r="M4" s="55"/>
      <c r="N4" s="55"/>
      <c r="O4" s="55"/>
      <c r="P4" s="47" t="s">
        <v>23</v>
      </c>
      <c r="Q4" s="29" t="s">
        <v>24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</row>
    <row r="5" spans="1:97" s="7" customFormat="1" ht="61.5" customHeight="1" x14ac:dyDescent="0.25">
      <c r="A5" s="28"/>
      <c r="B5" s="28"/>
      <c r="C5" s="53"/>
      <c r="D5" s="53"/>
      <c r="E5" s="45"/>
      <c r="F5" s="38"/>
      <c r="G5" s="39"/>
      <c r="H5" s="42"/>
      <c r="I5" s="43"/>
      <c r="J5" s="42"/>
      <c r="K5" s="43"/>
      <c r="L5" s="32" t="s">
        <v>3</v>
      </c>
      <c r="M5" s="32" t="s">
        <v>2</v>
      </c>
      <c r="N5" s="34" t="s">
        <v>7</v>
      </c>
      <c r="O5" s="35"/>
      <c r="P5" s="48"/>
      <c r="Q5" s="30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</row>
    <row r="6" spans="1:97" s="7" customFormat="1" ht="29.25" customHeight="1" x14ac:dyDescent="0.25">
      <c r="A6" s="28"/>
      <c r="B6" s="28"/>
      <c r="C6" s="54"/>
      <c r="D6" s="54"/>
      <c r="E6" s="46"/>
      <c r="F6" s="12" t="s">
        <v>8</v>
      </c>
      <c r="G6" s="12" t="s">
        <v>9</v>
      </c>
      <c r="H6" s="12" t="s">
        <v>3</v>
      </c>
      <c r="I6" s="12" t="s">
        <v>2</v>
      </c>
      <c r="J6" s="12" t="s">
        <v>3</v>
      </c>
      <c r="K6" s="12" t="s">
        <v>2</v>
      </c>
      <c r="L6" s="33"/>
      <c r="M6" s="33"/>
      <c r="N6" s="12" t="s">
        <v>3</v>
      </c>
      <c r="O6" s="12" t="s">
        <v>2</v>
      </c>
      <c r="P6" s="49"/>
      <c r="Q6" s="31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</row>
    <row r="7" spans="1:97" s="7" customFormat="1" ht="12.75" customHeight="1" x14ac:dyDescent="0.25">
      <c r="A7" s="13"/>
      <c r="B7" s="14">
        <v>1</v>
      </c>
      <c r="C7" s="14">
        <v>2</v>
      </c>
      <c r="D7" s="14">
        <v>3</v>
      </c>
      <c r="E7" s="14">
        <v>4</v>
      </c>
      <c r="F7" s="14">
        <v>5</v>
      </c>
      <c r="G7" s="14">
        <v>6</v>
      </c>
      <c r="H7" s="14">
        <v>7</v>
      </c>
      <c r="I7" s="14">
        <v>8</v>
      </c>
      <c r="J7" s="14">
        <v>9</v>
      </c>
      <c r="K7" s="14">
        <v>10</v>
      </c>
      <c r="L7" s="14">
        <v>11</v>
      </c>
      <c r="M7" s="14">
        <v>12</v>
      </c>
      <c r="N7" s="14">
        <v>13</v>
      </c>
      <c r="O7" s="14">
        <v>14</v>
      </c>
      <c r="P7" s="14">
        <v>15</v>
      </c>
      <c r="Q7" s="14">
        <v>16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</row>
    <row r="8" spans="1:97" ht="24.95" customHeight="1" x14ac:dyDescent="0.2">
      <c r="A8" s="18">
        <v>1</v>
      </c>
      <c r="B8" s="26" t="s">
        <v>11</v>
      </c>
      <c r="C8" s="23">
        <v>0</v>
      </c>
      <c r="D8" s="23">
        <v>0</v>
      </c>
      <c r="E8" s="23">
        <f t="shared" ref="E8:E13" si="0">C8-D8</f>
        <v>0</v>
      </c>
      <c r="F8" s="24">
        <f t="shared" ref="F8:F13" si="1">H8+J8+L8</f>
        <v>242818.3</v>
      </c>
      <c r="G8" s="24">
        <f t="shared" ref="G8:G13" si="2">I8+K8+M8</f>
        <v>242818.3</v>
      </c>
      <c r="H8" s="21">
        <v>46839.4</v>
      </c>
      <c r="I8" s="21">
        <v>46839.4</v>
      </c>
      <c r="J8" s="21">
        <v>53144.5</v>
      </c>
      <c r="K8" s="21">
        <v>53144.5</v>
      </c>
      <c r="L8" s="20">
        <v>142834.4</v>
      </c>
      <c r="M8" s="20">
        <v>142834.4</v>
      </c>
      <c r="N8" s="20">
        <v>44699.199999999997</v>
      </c>
      <c r="O8" s="20">
        <v>44699.199999999997</v>
      </c>
      <c r="P8" s="1">
        <f t="shared" ref="P8:P13" si="3">F8-G8</f>
        <v>0</v>
      </c>
      <c r="Q8" s="1">
        <f t="shared" ref="Q8:Q13" si="4">E8+P8</f>
        <v>0</v>
      </c>
    </row>
    <row r="9" spans="1:97" ht="24" customHeight="1" x14ac:dyDescent="0.2">
      <c r="A9" s="18">
        <v>2</v>
      </c>
      <c r="B9" s="26" t="s">
        <v>10</v>
      </c>
      <c r="C9" s="4">
        <v>0</v>
      </c>
      <c r="D9" s="4">
        <v>0</v>
      </c>
      <c r="E9" s="5">
        <f t="shared" ref="E9" si="5">C9-D9</f>
        <v>0</v>
      </c>
      <c r="F9" s="6">
        <f t="shared" ref="F9" si="6">H9+J9+L9</f>
        <v>107805.8</v>
      </c>
      <c r="G9" s="6">
        <f t="shared" ref="G9" si="7">I9+K9+M9</f>
        <v>107805.8</v>
      </c>
      <c r="H9" s="21">
        <v>52638.400000000001</v>
      </c>
      <c r="I9" s="21">
        <v>52638.400000000001</v>
      </c>
      <c r="J9" s="19">
        <v>0</v>
      </c>
      <c r="K9" s="19">
        <v>0</v>
      </c>
      <c r="L9" s="20">
        <v>55167.4</v>
      </c>
      <c r="M9" s="20">
        <v>55167.4</v>
      </c>
      <c r="N9" s="20">
        <v>26035.4</v>
      </c>
      <c r="O9" s="20">
        <v>26035.4</v>
      </c>
      <c r="P9" s="1">
        <f t="shared" ref="P9" si="8">F9-G9</f>
        <v>0</v>
      </c>
      <c r="Q9" s="1">
        <f t="shared" ref="Q9" si="9">E9+P9</f>
        <v>0</v>
      </c>
    </row>
    <row r="10" spans="1:97" ht="24.95" customHeight="1" x14ac:dyDescent="0.2">
      <c r="A10" s="18">
        <v>3</v>
      </c>
      <c r="B10" s="26" t="s">
        <v>15</v>
      </c>
      <c r="C10" s="4">
        <v>0</v>
      </c>
      <c r="D10" s="4">
        <v>0</v>
      </c>
      <c r="E10" s="5">
        <f t="shared" si="0"/>
        <v>0</v>
      </c>
      <c r="F10" s="6">
        <f t="shared" si="1"/>
        <v>111076.3</v>
      </c>
      <c r="G10" s="6">
        <f t="shared" si="2"/>
        <v>111076.3</v>
      </c>
      <c r="H10" s="21">
        <v>28240.799999999999</v>
      </c>
      <c r="I10" s="21">
        <v>28240.799999999999</v>
      </c>
      <c r="J10" s="19">
        <v>0</v>
      </c>
      <c r="K10" s="19">
        <v>0</v>
      </c>
      <c r="L10" s="20">
        <v>82835.5</v>
      </c>
      <c r="M10" s="20">
        <v>82835.5</v>
      </c>
      <c r="N10" s="20">
        <v>36277.199999999997</v>
      </c>
      <c r="O10" s="20">
        <v>36277.199999999997</v>
      </c>
      <c r="P10" s="1">
        <f t="shared" si="3"/>
        <v>0</v>
      </c>
      <c r="Q10" s="1">
        <f t="shared" si="4"/>
        <v>0</v>
      </c>
    </row>
    <row r="11" spans="1:97" ht="24.95" customHeight="1" x14ac:dyDescent="0.2">
      <c r="A11" s="18">
        <v>4</v>
      </c>
      <c r="B11" s="25" t="s">
        <v>12</v>
      </c>
      <c r="C11" s="4">
        <v>0</v>
      </c>
      <c r="D11" s="4">
        <v>0</v>
      </c>
      <c r="E11" s="5">
        <f t="shared" si="0"/>
        <v>0</v>
      </c>
      <c r="F11" s="6">
        <f t="shared" si="1"/>
        <v>54413.4</v>
      </c>
      <c r="G11" s="6">
        <f t="shared" si="2"/>
        <v>54413.4</v>
      </c>
      <c r="H11" s="19">
        <v>22245</v>
      </c>
      <c r="I11" s="19">
        <v>22245</v>
      </c>
      <c r="J11" s="19">
        <v>21793.9</v>
      </c>
      <c r="K11" s="19">
        <v>21793.9</v>
      </c>
      <c r="L11" s="22">
        <v>10374.5</v>
      </c>
      <c r="M11" s="22">
        <v>10374.5</v>
      </c>
      <c r="N11" s="22">
        <v>6805.1</v>
      </c>
      <c r="O11" s="22">
        <v>6805.1</v>
      </c>
      <c r="P11" s="1">
        <f t="shared" si="3"/>
        <v>0</v>
      </c>
      <c r="Q11" s="1">
        <f t="shared" si="4"/>
        <v>0</v>
      </c>
    </row>
    <row r="12" spans="1:97" ht="24.95" customHeight="1" x14ac:dyDescent="0.2">
      <c r="A12" s="18">
        <v>5</v>
      </c>
      <c r="B12" s="25" t="s">
        <v>13</v>
      </c>
      <c r="C12" s="4">
        <v>0</v>
      </c>
      <c r="D12" s="4">
        <v>0</v>
      </c>
      <c r="E12" s="5">
        <f t="shared" si="0"/>
        <v>0</v>
      </c>
      <c r="F12" s="6">
        <f t="shared" si="1"/>
        <v>26112.6</v>
      </c>
      <c r="G12" s="6">
        <f t="shared" si="2"/>
        <v>26112.6</v>
      </c>
      <c r="H12" s="19">
        <v>21351.200000000001</v>
      </c>
      <c r="I12" s="19">
        <v>21351.200000000001</v>
      </c>
      <c r="J12" s="19">
        <v>0</v>
      </c>
      <c r="K12" s="19">
        <v>0</v>
      </c>
      <c r="L12" s="19">
        <v>4761.3999999999996</v>
      </c>
      <c r="M12" s="19">
        <v>4761.3999999999996</v>
      </c>
      <c r="N12" s="19">
        <v>2200</v>
      </c>
      <c r="O12" s="19">
        <v>2200</v>
      </c>
      <c r="P12" s="1">
        <f t="shared" si="3"/>
        <v>0</v>
      </c>
      <c r="Q12" s="1">
        <f t="shared" si="4"/>
        <v>0</v>
      </c>
    </row>
    <row r="13" spans="1:97" ht="24.95" customHeight="1" x14ac:dyDescent="0.2">
      <c r="A13" s="18">
        <v>6</v>
      </c>
      <c r="B13" s="27" t="s">
        <v>14</v>
      </c>
      <c r="C13" s="4">
        <v>0</v>
      </c>
      <c r="D13" s="4">
        <v>0</v>
      </c>
      <c r="E13" s="5">
        <f t="shared" si="0"/>
        <v>0</v>
      </c>
      <c r="F13" s="6">
        <f t="shared" si="1"/>
        <v>22516.799999999999</v>
      </c>
      <c r="G13" s="6">
        <f t="shared" si="2"/>
        <v>22516.799999999999</v>
      </c>
      <c r="H13" s="21">
        <v>13791.3</v>
      </c>
      <c r="I13" s="21">
        <v>13791.3</v>
      </c>
      <c r="J13" s="19">
        <v>0</v>
      </c>
      <c r="K13" s="19">
        <v>0</v>
      </c>
      <c r="L13" s="21">
        <v>8725.5</v>
      </c>
      <c r="M13" s="21">
        <v>8725.5</v>
      </c>
      <c r="N13" s="21">
        <v>2314</v>
      </c>
      <c r="O13" s="21">
        <v>2314</v>
      </c>
      <c r="P13" s="1">
        <f t="shared" si="3"/>
        <v>0</v>
      </c>
      <c r="Q13" s="1">
        <f t="shared" si="4"/>
        <v>0</v>
      </c>
    </row>
    <row r="14" spans="1:97" ht="24.95" customHeight="1" x14ac:dyDescent="0.2">
      <c r="A14" s="16"/>
      <c r="B14" s="3" t="s">
        <v>5</v>
      </c>
      <c r="C14" s="2">
        <f t="shared" ref="C14:Q14" si="10">SUM(C8:C13)</f>
        <v>0</v>
      </c>
      <c r="D14" s="2">
        <f t="shared" si="10"/>
        <v>0</v>
      </c>
      <c r="E14" s="2">
        <f t="shared" si="10"/>
        <v>0</v>
      </c>
      <c r="F14" s="2">
        <f t="shared" si="10"/>
        <v>564743.20000000007</v>
      </c>
      <c r="G14" s="2">
        <f t="shared" si="10"/>
        <v>564743.20000000007</v>
      </c>
      <c r="H14" s="2">
        <f>SUM(H8:H13)</f>
        <v>185106.1</v>
      </c>
      <c r="I14" s="2">
        <f t="shared" si="10"/>
        <v>185106.1</v>
      </c>
      <c r="J14" s="2">
        <f t="shared" si="10"/>
        <v>74938.399999999994</v>
      </c>
      <c r="K14" s="2">
        <f t="shared" si="10"/>
        <v>74938.399999999994</v>
      </c>
      <c r="L14" s="2">
        <f t="shared" si="10"/>
        <v>304698.7</v>
      </c>
      <c r="M14" s="2">
        <f t="shared" si="10"/>
        <v>304698.7</v>
      </c>
      <c r="N14" s="2">
        <f t="shared" si="10"/>
        <v>118330.90000000001</v>
      </c>
      <c r="O14" s="2">
        <f t="shared" si="10"/>
        <v>118330.90000000001</v>
      </c>
      <c r="P14" s="2">
        <f t="shared" si="10"/>
        <v>0</v>
      </c>
      <c r="Q14" s="2">
        <f t="shared" si="10"/>
        <v>0</v>
      </c>
      <c r="S14" s="11"/>
    </row>
    <row r="15" spans="1:97" x14ac:dyDescent="0.2"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97" x14ac:dyDescent="0.2"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</sheetData>
  <mergeCells count="17">
    <mergeCell ref="C4:C6"/>
    <mergeCell ref="L4:O4"/>
    <mergeCell ref="D4:D6"/>
    <mergeCell ref="A2:K2"/>
    <mergeCell ref="Q4:Q6"/>
    <mergeCell ref="L5:L6"/>
    <mergeCell ref="M5:M6"/>
    <mergeCell ref="N5:O5"/>
    <mergeCell ref="F4:G5"/>
    <mergeCell ref="H4:I5"/>
    <mergeCell ref="J4:K5"/>
    <mergeCell ref="E4:E6"/>
    <mergeCell ref="P4:P6"/>
    <mergeCell ref="A3:E3"/>
    <mergeCell ref="A4:A6"/>
    <mergeCell ref="B4:B6"/>
    <mergeCell ref="A1:K1"/>
  </mergeCells>
  <pageMargins left="0.2" right="0.2" top="0.23" bottom="0.21" header="0.2" footer="0.1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ASHX.partq2025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2010-06-04T13:27:29Z</cp:lastPrinted>
  <dcterms:created xsi:type="dcterms:W3CDTF">2006-09-28T05:33:49Z</dcterms:created>
  <dcterms:modified xsi:type="dcterms:W3CDTF">2025-02-10T10:46:00Z</dcterms:modified>
</cp:coreProperties>
</file>