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340" windowHeight="5520"/>
  </bookViews>
  <sheets>
    <sheet name="Sheet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E15" i="1" l="1"/>
  <c r="F15" i="1"/>
  <c r="G15" i="1"/>
  <c r="H19" i="1"/>
  <c r="H20" i="1"/>
  <c r="H21" i="1"/>
  <c r="H23" i="1"/>
  <c r="H24" i="1"/>
  <c r="H25" i="1"/>
  <c r="G24" i="1"/>
  <c r="G22" i="1"/>
  <c r="H22" i="1" s="1"/>
  <c r="G17" i="1"/>
  <c r="H17" i="1" s="1"/>
  <c r="G16" i="1"/>
  <c r="H16" i="1" s="1"/>
  <c r="H15" i="1" l="1"/>
  <c r="H18" i="1"/>
  <c r="G26" i="1" l="1"/>
  <c r="F26" i="1"/>
  <c r="E26" i="1"/>
  <c r="H26" i="1" l="1"/>
</calcChain>
</file>

<file path=xl/sharedStrings.xml><?xml version="1.0" encoding="utf-8"?>
<sst xmlns="http://schemas.openxmlformats.org/spreadsheetml/2006/main" count="52" uniqueCount="44">
  <si>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</si>
  <si>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</si>
  <si>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</si>
  <si>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</si>
  <si>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</si>
  <si>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</si>
  <si>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</si>
  <si>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</si>
  <si>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</si>
  <si>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</si>
  <si>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</si>
  <si>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</si>
  <si>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</si>
  <si>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</si>
  <si>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</si>
  <si>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</si>
  <si>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</si>
  <si>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</si>
  <si>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</si>
  <si>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Ջրամատակարարման ծառ.</t>
  </si>
  <si>
    <t>Ս.Մկրտչյան</t>
  </si>
  <si>
    <r>
      <t>&lt;</t>
    </r>
    <r>
      <rPr>
        <sz val="9"/>
        <rFont val="Arial LatArm"/>
        <family val="2"/>
      </rPr>
      <t xml:space="preserve">&lt; ՀՀ Շիրակի մարզի Գյումրու </t>
    </r>
    <r>
      <rPr>
        <sz val="9"/>
        <rFont val="Calibri"/>
        <family val="2"/>
        <charset val="204"/>
      </rPr>
      <t>№</t>
    </r>
    <r>
      <rPr>
        <sz val="9"/>
        <rFont val="Arial LatArm"/>
        <family val="2"/>
      </rPr>
      <t>38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</si>
  <si>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Ֆ.Խաչատրյան</t>
  </si>
  <si>
    <t>Այլ ծախսեր</t>
  </si>
  <si>
    <t>Կենց.և հանր. սննդի  նյութեր</t>
  </si>
  <si>
    <r>
      <t xml:space="preserve"> Պայմանագրի համարը՝ </t>
    </r>
    <r>
      <rPr>
        <b/>
        <i/>
        <sz val="9"/>
        <color theme="1"/>
        <rFont val="Arial LatArm"/>
        <family val="2"/>
      </rPr>
      <t xml:space="preserve">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>ՀԿ 23</t>
    </r>
  </si>
  <si>
    <t>Մեքենաների և սարքավորումների պահպանման ծախսեր</t>
  </si>
  <si>
    <t>Գրասենյակային ծախսեր</t>
  </si>
  <si>
    <t>Հատուկ նպատակային նյութեր</t>
  </si>
  <si>
    <t>3 ամիս</t>
  </si>
  <si>
    <t xml:space="preserve"> &lt;&lt; 04 &gt;&gt; &lt;&lt; 07&gt;&gt; 2025 թ.</t>
  </si>
  <si>
    <t xml:space="preserve">Պայմանագրի կնքման ամսաթիվը՝  &lt;&lt;  04  &gt;&gt;  ապրիլ    2025թ.                            </t>
  </si>
  <si>
    <t>Մասնագիտական ծառայություններ</t>
  </si>
  <si>
    <t>Էլեկտրաէներգիայի  ծառայություններ</t>
  </si>
  <si>
    <t>Պարտադիր վճարներ</t>
  </si>
  <si>
    <t xml:space="preserve">        Տնօրեն՝         </t>
  </si>
  <si>
    <t xml:space="preserve">Բյուջեով նախատեսված գումարից ավել վճարված գումարները  կատարվել են նախորդ եռամսյակների մնացորդի հաշվին </t>
  </si>
  <si>
    <t>(2025 թվականի III եռամսյակ)</t>
  </si>
  <si>
    <t>Պայմանագրի շրջանակներում &lt;&lt;01&gt;&gt; 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</si>
  <si>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01.07.2025-31.10.2025</t>
  </si>
  <si>
    <t>Վճարված գումարը հազ. դրամ/ 01.07.2025-31.10.2025</t>
  </si>
  <si>
    <t>III եռամսյակի մնացորդը/պարտքը +/-/հազ. դրամ/             8=7-6</t>
  </si>
  <si>
    <t>Վճարման ժամկետը 01.07.2025-31.10.2025</t>
  </si>
  <si>
    <t>01.07.2025-31.10.2025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</si>
</sst>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i/>
      <u/>
      <sz val="9"/>
      <color theme="1"/>
      <name val="Arial LatArm"/>
      <family val="2"/>
    </font>
    <font>
      <sz val="9"/>
      <name val="Calibri"/>
      <family val="2"/>
      <charset val="204"/>
    </font>
    <font>
      <b/>
      <i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10"/>
      <color theme="1"/>
      <name val="Arial LatArm"/>
      <family val="2"/>
    </font>
    <font>
      <sz val="9"/>
      <color rgb="FFFF000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0" fillId="2" borderId="0" xfId="0" applyNumberFormat="1" applyFill="1"/>
    <xf numFmtId="16" fontId="0" fillId="2" borderId="0" xfId="0" applyNumberFormat="1" applyFill="1"/>
    <xf numFmtId="0" fontId="2" fillId="2" borderId="3" xfId="0" applyFont="1" applyFill="1" applyBorder="1" applyAlignment="1">
      <alignment horizontal="center" vertical="center" wrapText="1"/>
    </xf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/>
    </xf>
    <xf numFmtId="164" fontId="10" fillId="2" borderId="0" xfId="0" applyNumberFormat="1" applyFont="1" applyFill="1" applyAlignment="1">
      <alignment horizontal="center"/>
    </xf>
    <xf numFmtId="0" fontId="11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OME\Desktop\38\38-2025\&#1350;&#1377;&#1389;&#1377;&#1392;&#1377;&#1399;&#1387;&#1406;\naxahashiv%202025-38%20-&#1405;&#1381;&#1402;&#1407;&#1381;&#1396;&#1378;&#1381;&#140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>
        <row r="59">
          <cell r="I59">
            <v>300</v>
          </cell>
          <cell r="L59">
            <v>500</v>
          </cell>
        </row>
        <row r="60">
          <cell r="I60">
            <v>120</v>
          </cell>
          <cell r="L60">
            <v>180</v>
          </cell>
        </row>
        <row r="90">
          <cell r="I90">
            <v>2100</v>
          </cell>
          <cell r="L90">
            <v>2477.5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view="pageLayout" zoomScaleNormal="100" workbookViewId="0">
      <selection activeCell="J15" sqref="J15:J25"/>
    </sheetView>
  </sheetViews>
  <sheetFormatPr defaultRowHeight="15" x14ac:dyDescent="0.25"/>
  <cols>
    <col min="1" max="1" width="5" style="8" customWidth="1"/>
    <col min="2" max="2" width="28.28515625" style="9" customWidth="1"/>
    <col min="3" max="3" width="9.42578125" style="9" customWidth="1"/>
    <col min="4" max="4" width="8.42578125" style="9" customWidth="1"/>
    <col min="5" max="5" width="13.85546875" style="9" customWidth="1"/>
    <col min="6" max="6" width="16.140625" style="9" customWidth="1"/>
    <col min="7" max="7" width="12.42578125" style="9" customWidth="1"/>
    <col min="8" max="8" width="15.85546875" style="9" customWidth="1"/>
    <col min="9" max="9" width="12.28515625" style="9" customWidth="1"/>
    <col min="10" max="10" width="16.140625" style="9" customWidth="1"/>
    <col min="11" max="11" width="9.5703125" style="9" bestFit="1" customWidth="1"/>
    <col min="12" max="16384" width="9.140625" style="9"/>
  </cols>
  <sheetData>
    <row r="1" spans="1:17" ht="1.5" customHeight="1" x14ac:dyDescent="0.25"/>
    <row r="2" spans="1:17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pans="1:17" ht="21" customHeight="1" x14ac:dyDescent="0.25">
      <c r="A3" s="10" t="s">
        <v>14</v>
      </c>
      <c r="B3" s="10"/>
      <c r="C3" s="10"/>
      <c r="D3" s="10"/>
      <c r="E3" s="10"/>
      <c r="F3" s="10"/>
      <c r="G3" s="10"/>
      <c r="H3" s="10"/>
      <c r="I3" s="10"/>
      <c r="J3" s="10"/>
    </row>
    <row r="4" spans="1:17" ht="15" customHeight="1" x14ac:dyDescent="0.25">
      <c r="A4" s="11" t="s">
        <v>37</v>
      </c>
      <c r="B4" s="11"/>
      <c r="C4" s="11"/>
      <c r="D4" s="11"/>
      <c r="E4" s="11"/>
      <c r="F4" s="11"/>
      <c r="G4" s="11"/>
      <c r="H4" s="11"/>
      <c r="I4" s="11"/>
      <c r="J4" s="11"/>
    </row>
    <row r="5" spans="1:17" ht="15" customHeight="1" x14ac:dyDescent="0.25">
      <c r="A5" s="36" t="s">
        <v>30</v>
      </c>
      <c r="B5" s="36"/>
      <c r="C5" s="36"/>
      <c r="D5" s="36"/>
      <c r="E5" s="36"/>
      <c r="F5" s="13"/>
      <c r="G5" s="13"/>
      <c r="H5" s="13"/>
      <c r="I5" s="13"/>
      <c r="J5" s="14"/>
    </row>
    <row r="6" spans="1:17" ht="15" customHeight="1" x14ac:dyDescent="0.25">
      <c r="A6" s="12" t="s">
        <v>1</v>
      </c>
      <c r="B6" s="12"/>
      <c r="C6" s="12"/>
      <c r="D6" s="12"/>
      <c r="E6" s="12"/>
      <c r="F6" s="12"/>
      <c r="G6" s="12"/>
      <c r="H6" s="12"/>
      <c r="I6" s="12"/>
      <c r="J6" s="14"/>
    </row>
    <row r="7" spans="1:17" ht="15" customHeight="1" x14ac:dyDescent="0.25">
      <c r="A7" s="15" t="s">
        <v>31</v>
      </c>
      <c r="B7" s="15"/>
      <c r="C7" s="15"/>
      <c r="D7" s="15"/>
      <c r="E7" s="15"/>
      <c r="F7" s="15"/>
      <c r="G7" s="15"/>
      <c r="H7" s="15"/>
      <c r="I7" s="15"/>
      <c r="J7" s="14"/>
    </row>
    <row r="8" spans="1:17" x14ac:dyDescent="0.25">
      <c r="A8" s="15" t="s">
        <v>25</v>
      </c>
      <c r="B8" s="15"/>
      <c r="C8" s="15"/>
      <c r="D8" s="15"/>
      <c r="E8" s="15"/>
      <c r="F8" s="15"/>
      <c r="G8" s="15"/>
      <c r="H8" s="15"/>
      <c r="I8" s="15"/>
      <c r="J8" s="14"/>
    </row>
    <row r="9" spans="1:17" x14ac:dyDescent="0.25">
      <c r="A9" s="15" t="s">
        <v>2</v>
      </c>
      <c r="B9" s="15"/>
      <c r="C9" s="15" t="s">
        <v>18</v>
      </c>
      <c r="D9" s="15"/>
      <c r="E9" s="15"/>
      <c r="F9" s="15"/>
      <c r="G9" s="15"/>
      <c r="H9" s="15"/>
      <c r="I9" s="15"/>
      <c r="J9" s="13"/>
    </row>
    <row r="10" spans="1:17" x14ac:dyDescent="0.25">
      <c r="A10" s="12" t="s">
        <v>3</v>
      </c>
      <c r="B10" s="12"/>
      <c r="C10" s="12" t="s">
        <v>21</v>
      </c>
      <c r="D10" s="12"/>
      <c r="E10" s="12"/>
      <c r="F10" s="12"/>
      <c r="G10" s="12"/>
      <c r="H10" s="12"/>
      <c r="I10" s="12"/>
      <c r="J10" s="12"/>
    </row>
    <row r="11" spans="1:17" ht="15" customHeight="1" x14ac:dyDescent="0.25">
      <c r="A11" s="5" t="s">
        <v>38</v>
      </c>
      <c r="B11" s="5"/>
      <c r="C11" s="5"/>
      <c r="D11" s="5"/>
      <c r="E11" s="5"/>
      <c r="F11" s="5"/>
      <c r="G11" s="5"/>
      <c r="H11" s="5"/>
      <c r="I11" s="5"/>
      <c r="J11" s="5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7" ht="69" customHeight="1" x14ac:dyDescent="0.25">
      <c r="A13" s="1" t="s">
        <v>4</v>
      </c>
      <c r="B13" s="1" t="s">
        <v>5</v>
      </c>
      <c r="C13" s="1" t="s">
        <v>6</v>
      </c>
      <c r="D13" s="1" t="s">
        <v>7</v>
      </c>
      <c r="E13" s="1" t="s">
        <v>39</v>
      </c>
      <c r="F13" s="1" t="s">
        <v>40</v>
      </c>
      <c r="G13" s="1" t="s">
        <v>8</v>
      </c>
      <c r="H13" s="1" t="s">
        <v>41</v>
      </c>
      <c r="I13" s="1" t="s">
        <v>42</v>
      </c>
      <c r="J13" s="1" t="s">
        <v>9</v>
      </c>
    </row>
    <row r="14" spans="1:17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</row>
    <row r="15" spans="1:17" ht="15" customHeight="1" x14ac:dyDescent="0.25">
      <c r="A15" s="2">
        <v>1</v>
      </c>
      <c r="B15" s="16" t="s">
        <v>10</v>
      </c>
      <c r="C15" s="2" t="s">
        <v>11</v>
      </c>
      <c r="D15" s="2">
        <v>3</v>
      </c>
      <c r="E15" s="2">
        <f>16752.5-12-25-114</f>
        <v>16601.5</v>
      </c>
      <c r="F15" s="2">
        <f>16752.5-12-25-114</f>
        <v>16601.5</v>
      </c>
      <c r="G15" s="3">
        <f>16442.6+309.9-12-25-114</f>
        <v>16601.5</v>
      </c>
      <c r="H15" s="3">
        <f>G15-F15</f>
        <v>0</v>
      </c>
      <c r="I15" s="17" t="s">
        <v>43</v>
      </c>
      <c r="J15" s="17" t="s">
        <v>36</v>
      </c>
      <c r="K15" s="18"/>
      <c r="M15" s="19"/>
    </row>
    <row r="16" spans="1:17" ht="16.5" customHeight="1" x14ac:dyDescent="0.25">
      <c r="A16" s="2">
        <v>2</v>
      </c>
      <c r="B16" s="16" t="s">
        <v>33</v>
      </c>
      <c r="C16" s="2" t="s">
        <v>12</v>
      </c>
      <c r="D16" s="2"/>
      <c r="E16" s="3">
        <v>197</v>
      </c>
      <c r="F16" s="3">
        <v>124.9</v>
      </c>
      <c r="G16" s="4">
        <f>[1]Лист3!$L$59-[1]Лист3!$I$59</f>
        <v>200</v>
      </c>
      <c r="H16" s="3">
        <f t="shared" ref="H16:H25" si="0">G16-F16</f>
        <v>75.099999999999994</v>
      </c>
      <c r="I16" s="20"/>
      <c r="J16" s="20"/>
      <c r="Q16" s="18"/>
    </row>
    <row r="17" spans="1:14" x14ac:dyDescent="0.25">
      <c r="A17" s="2">
        <v>3</v>
      </c>
      <c r="B17" s="16" t="s">
        <v>19</v>
      </c>
      <c r="C17" s="2" t="s">
        <v>16</v>
      </c>
      <c r="D17" s="2"/>
      <c r="E17" s="3">
        <v>0</v>
      </c>
      <c r="F17" s="3">
        <v>0</v>
      </c>
      <c r="G17" s="6">
        <f>[1]Лист3!$L$60-[1]Лист3!$I$60</f>
        <v>60</v>
      </c>
      <c r="H17" s="3">
        <f t="shared" si="0"/>
        <v>60</v>
      </c>
      <c r="I17" s="20"/>
      <c r="J17" s="20"/>
      <c r="K17" s="18"/>
    </row>
    <row r="18" spans="1:14" x14ac:dyDescent="0.25">
      <c r="A18" s="2">
        <v>4</v>
      </c>
      <c r="B18" s="16" t="s">
        <v>17</v>
      </c>
      <c r="C18" s="2" t="s">
        <v>11</v>
      </c>
      <c r="D18" s="2" t="s">
        <v>29</v>
      </c>
      <c r="E18" s="3">
        <v>15</v>
      </c>
      <c r="F18" s="3">
        <v>15</v>
      </c>
      <c r="G18" s="7"/>
      <c r="H18" s="3">
        <f>G17-F18</f>
        <v>45</v>
      </c>
      <c r="I18" s="20"/>
      <c r="J18" s="20"/>
      <c r="K18" s="18"/>
    </row>
    <row r="19" spans="1:14" x14ac:dyDescent="0.25">
      <c r="A19" s="2">
        <v>6</v>
      </c>
      <c r="B19" s="16" t="s">
        <v>32</v>
      </c>
      <c r="C19" s="2" t="s">
        <v>11</v>
      </c>
      <c r="D19" s="2"/>
      <c r="E19" s="3">
        <v>403</v>
      </c>
      <c r="F19" s="3">
        <v>403</v>
      </c>
      <c r="G19" s="3">
        <v>403</v>
      </c>
      <c r="H19" s="3">
        <f t="shared" si="0"/>
        <v>0</v>
      </c>
      <c r="I19" s="20"/>
      <c r="J19" s="20"/>
      <c r="K19" s="18"/>
    </row>
    <row r="20" spans="1:14" s="22" customFormat="1" ht="24" x14ac:dyDescent="0.25">
      <c r="A20" s="2">
        <v>7</v>
      </c>
      <c r="B20" s="16" t="s">
        <v>26</v>
      </c>
      <c r="C20" s="2" t="s">
        <v>11</v>
      </c>
      <c r="D20" s="2"/>
      <c r="E20" s="3">
        <v>8</v>
      </c>
      <c r="F20" s="3">
        <v>8</v>
      </c>
      <c r="G20" s="3">
        <v>12</v>
      </c>
      <c r="H20" s="3">
        <f t="shared" si="0"/>
        <v>4</v>
      </c>
      <c r="I20" s="20"/>
      <c r="J20" s="20"/>
      <c r="K20" s="21"/>
      <c r="M20" s="21"/>
    </row>
    <row r="21" spans="1:14" s="22" customFormat="1" x14ac:dyDescent="0.25">
      <c r="A21" s="2">
        <v>8</v>
      </c>
      <c r="B21" s="16" t="s">
        <v>27</v>
      </c>
      <c r="C21" s="2" t="s">
        <v>11</v>
      </c>
      <c r="D21" s="2"/>
      <c r="E21" s="3">
        <v>46</v>
      </c>
      <c r="F21" s="3">
        <v>46</v>
      </c>
      <c r="G21" s="3">
        <v>46</v>
      </c>
      <c r="H21" s="3">
        <f t="shared" si="0"/>
        <v>0</v>
      </c>
      <c r="I21" s="20"/>
      <c r="J21" s="20"/>
      <c r="K21" s="21"/>
      <c r="M21" s="21"/>
    </row>
    <row r="22" spans="1:14" x14ac:dyDescent="0.25">
      <c r="A22" s="2">
        <v>9</v>
      </c>
      <c r="B22" s="16" t="s">
        <v>24</v>
      </c>
      <c r="C22" s="2" t="s">
        <v>11</v>
      </c>
      <c r="D22" s="2"/>
      <c r="E22" s="3">
        <v>48.3</v>
      </c>
      <c r="F22" s="3">
        <v>48.3</v>
      </c>
      <c r="G22" s="3">
        <f>[1]Лист3!$L$90-[1]Лист3!$I$90</f>
        <v>377.5</v>
      </c>
      <c r="H22" s="3">
        <f t="shared" si="0"/>
        <v>329.2</v>
      </c>
      <c r="I22" s="20"/>
      <c r="J22" s="20"/>
      <c r="M22" s="18"/>
    </row>
    <row r="23" spans="1:14" x14ac:dyDescent="0.25">
      <c r="A23" s="2">
        <v>10</v>
      </c>
      <c r="B23" s="16" t="s">
        <v>28</v>
      </c>
      <c r="C23" s="2" t="s">
        <v>11</v>
      </c>
      <c r="D23" s="2"/>
      <c r="E23" s="3">
        <v>15</v>
      </c>
      <c r="F23" s="3">
        <v>15</v>
      </c>
      <c r="G23" s="3">
        <v>15</v>
      </c>
      <c r="H23" s="3">
        <f t="shared" si="0"/>
        <v>0</v>
      </c>
      <c r="I23" s="20"/>
      <c r="J23" s="20"/>
      <c r="M23" s="18"/>
    </row>
    <row r="24" spans="1:14" x14ac:dyDescent="0.25">
      <c r="A24" s="2">
        <v>11</v>
      </c>
      <c r="B24" s="16" t="s">
        <v>34</v>
      </c>
      <c r="C24" s="2" t="s">
        <v>11</v>
      </c>
      <c r="D24" s="2"/>
      <c r="E24" s="3">
        <v>44.6</v>
      </c>
      <c r="F24" s="3">
        <v>44.6</v>
      </c>
      <c r="G24" s="3">
        <f>82-55</f>
        <v>27</v>
      </c>
      <c r="H24" s="3">
        <f t="shared" si="0"/>
        <v>-17.600000000000001</v>
      </c>
      <c r="I24" s="20"/>
      <c r="J24" s="20"/>
      <c r="M24" s="18"/>
    </row>
    <row r="25" spans="1:14" x14ac:dyDescent="0.25">
      <c r="A25" s="2">
        <v>12</v>
      </c>
      <c r="B25" s="16" t="s">
        <v>23</v>
      </c>
      <c r="C25" s="2" t="s">
        <v>11</v>
      </c>
      <c r="D25" s="2"/>
      <c r="E25" s="3">
        <v>10.6</v>
      </c>
      <c r="F25" s="3">
        <v>10.6</v>
      </c>
      <c r="G25" s="3">
        <v>0</v>
      </c>
      <c r="H25" s="3">
        <f t="shared" si="0"/>
        <v>-10.6</v>
      </c>
      <c r="I25" s="23"/>
      <c r="J25" s="23"/>
      <c r="M25" s="18"/>
    </row>
    <row r="26" spans="1:14" x14ac:dyDescent="0.25">
      <c r="A26" s="2"/>
      <c r="B26" s="2" t="s">
        <v>13</v>
      </c>
      <c r="C26" s="2"/>
      <c r="D26" s="2"/>
      <c r="E26" s="24">
        <f>SUM(E15:E25)</f>
        <v>17388.999999999996</v>
      </c>
      <c r="F26" s="24">
        <f>SUM(F15:F25)</f>
        <v>17316.899999999998</v>
      </c>
      <c r="G26" s="24">
        <f>SUM(G15:G25)</f>
        <v>17742</v>
      </c>
      <c r="H26" s="24">
        <f>SUM(H15:H25)</f>
        <v>485.09999999999991</v>
      </c>
      <c r="I26" s="25"/>
      <c r="J26" s="2"/>
      <c r="M26" s="18"/>
    </row>
    <row r="27" spans="1:14" ht="15.75" customHeight="1" x14ac:dyDescent="0.25">
      <c r="A27" s="14"/>
      <c r="B27" s="14"/>
      <c r="C27" s="14"/>
      <c r="D27" s="14"/>
      <c r="E27" s="26"/>
      <c r="F27" s="26"/>
      <c r="G27" s="26"/>
      <c r="H27" s="26"/>
      <c r="I27" s="27"/>
      <c r="J27" s="14"/>
      <c r="M27" s="18"/>
    </row>
    <row r="28" spans="1:14" x14ac:dyDescent="0.25">
      <c r="A28" s="28"/>
      <c r="B28" s="29"/>
      <c r="C28" s="30" t="s">
        <v>35</v>
      </c>
      <c r="D28" s="30"/>
      <c r="E28" s="31"/>
      <c r="F28" s="32" t="s">
        <v>22</v>
      </c>
      <c r="G28" s="28"/>
      <c r="H28" s="33"/>
      <c r="I28" s="33"/>
      <c r="J28" s="28"/>
      <c r="M28" s="18"/>
      <c r="N28" s="18"/>
    </row>
    <row r="29" spans="1:14" ht="21.75" customHeight="1" x14ac:dyDescent="0.25">
      <c r="A29" s="28"/>
      <c r="B29" s="29"/>
      <c r="C29" s="30" t="s">
        <v>15</v>
      </c>
      <c r="D29" s="30"/>
      <c r="E29" s="34"/>
      <c r="F29" s="35" t="s">
        <v>20</v>
      </c>
      <c r="G29" s="33"/>
      <c r="H29" s="33"/>
      <c r="I29" s="33"/>
      <c r="J29" s="28"/>
      <c r="M29" s="18"/>
    </row>
    <row r="30" spans="1:14" x14ac:dyDescent="0.25">
      <c r="G30" s="18"/>
      <c r="H30" s="18"/>
    </row>
    <row r="31" spans="1:14" x14ac:dyDescent="0.25">
      <c r="K31" s="18"/>
    </row>
    <row r="36" spans="8:8" x14ac:dyDescent="0.25">
      <c r="H36" s="18"/>
    </row>
    <row r="38" spans="8:8" x14ac:dyDescent="0.25">
      <c r="H38" s="18"/>
    </row>
  </sheetData>
  <mergeCells count="17">
    <mergeCell ref="G17:G18"/>
    <mergeCell ref="C28:D28"/>
    <mergeCell ref="C29:D29"/>
    <mergeCell ref="A2:J2"/>
    <mergeCell ref="A3:J3"/>
    <mergeCell ref="A4:J4"/>
    <mergeCell ref="A5:E5"/>
    <mergeCell ref="A6:I6"/>
    <mergeCell ref="I15:I25"/>
    <mergeCell ref="J15:J25"/>
    <mergeCell ref="A7:I7"/>
    <mergeCell ref="A8:I8"/>
    <mergeCell ref="A9:B9"/>
    <mergeCell ref="C9:I9"/>
    <mergeCell ref="A10:B10"/>
    <mergeCell ref="C10:J10"/>
    <mergeCell ref="A11:J12"/>
  </mergeCells>
  <pageMargins left="0.42708333333333331" right="0.25" top="0.39583333333333331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2025-10-06T03:45:50Z</dcterms:modified>
</cp:coreProperties>
</file>